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337-SCSE\"/>
    </mc:Choice>
  </mc:AlternateContent>
  <bookViews>
    <workbookView xWindow="0" yWindow="0" windowWidth="20160" windowHeight="9036"/>
  </bookViews>
  <sheets>
    <sheet name="Faculty Summer" sheetId="3" r:id="rId1"/>
    <sheet name="GA-FY16" sheetId="2" r:id="rId2"/>
    <sheet name="GA-FY17" sheetId="4" r:id="rId3"/>
  </sheets>
  <calcPr calcId="152511"/>
</workbook>
</file>

<file path=xl/calcChain.xml><?xml version="1.0" encoding="utf-8"?>
<calcChain xmlns="http://schemas.openxmlformats.org/spreadsheetml/2006/main">
  <c r="E17" i="3" l="1"/>
  <c r="E19" i="3" s="1"/>
  <c r="F17" i="3"/>
  <c r="F19" i="3" s="1"/>
  <c r="F21" i="3" l="1"/>
  <c r="F23" i="3" s="1"/>
  <c r="F28" i="3" s="1"/>
  <c r="E21" i="3"/>
  <c r="E23" i="3" s="1"/>
  <c r="E28" i="3" s="1"/>
  <c r="E25" i="3"/>
  <c r="F25" i="3"/>
  <c r="G17" i="3"/>
  <c r="G19" i="3" s="1"/>
  <c r="H17" i="3"/>
  <c r="H19" i="3" s="1"/>
  <c r="I17" i="3"/>
  <c r="I19" i="3" s="1"/>
  <c r="I21" i="3" l="1"/>
  <c r="I23" i="3" s="1"/>
  <c r="G21" i="3"/>
  <c r="G23" i="3" s="1"/>
  <c r="H21" i="3"/>
  <c r="H23" i="3" s="1"/>
  <c r="D14" i="4"/>
  <c r="D8" i="4"/>
  <c r="D15" i="4" s="1"/>
  <c r="C16" i="3"/>
  <c r="D16" i="3"/>
  <c r="D19" i="3" s="1"/>
  <c r="I28" i="3" l="1"/>
  <c r="D21" i="3"/>
  <c r="D23" i="3" s="1"/>
  <c r="D28" i="3" s="1"/>
  <c r="C19" i="3"/>
  <c r="H25" i="3"/>
  <c r="H28" i="3" s="1"/>
  <c r="D25" i="3"/>
  <c r="G25" i="3"/>
  <c r="G28" i="3" s="1"/>
  <c r="I25" i="3"/>
  <c r="D8" i="2"/>
  <c r="D10" i="2" s="1"/>
  <c r="C25" i="3" l="1"/>
  <c r="J25" i="3" s="1"/>
  <c r="C21" i="3"/>
  <c r="C23" i="3" s="1"/>
  <c r="J19" i="3"/>
  <c r="D10" i="4"/>
  <c r="D16" i="4" s="1"/>
  <c r="D12" i="2"/>
  <c r="D14" i="2"/>
  <c r="C28" i="3" l="1"/>
  <c r="J21" i="3"/>
  <c r="J23" i="3" s="1"/>
  <c r="J28" i="3" s="1"/>
  <c r="D12" i="4"/>
  <c r="D19" i="4" s="1"/>
  <c r="D15" i="2"/>
  <c r="D25" i="4" l="1"/>
  <c r="D22" i="4"/>
  <c r="D24" i="4"/>
  <c r="D16" i="2"/>
  <c r="D22" i="2" l="1"/>
  <c r="D25" i="2"/>
  <c r="D24" i="2"/>
  <c r="D19" i="2"/>
</calcChain>
</file>

<file path=xl/sharedStrings.xml><?xml version="1.0" encoding="utf-8"?>
<sst xmlns="http://schemas.openxmlformats.org/spreadsheetml/2006/main" count="75" uniqueCount="53">
  <si>
    <t>Tuition Ben.(Adv. Title)</t>
  </si>
  <si>
    <t>***Graduate students at the University of Minnesota will be exempt from FICA withholding on University wages</t>
  </si>
  <si>
    <t xml:space="preserve"> if they meet the enrollment tests described in IRS Revenue Procedure 98-16. </t>
  </si>
  <si>
    <t>Enter the appointment % to calculate estimate</t>
  </si>
  <si>
    <t>Enter Hourly Rate</t>
  </si>
  <si>
    <t>Tuition Benefits</t>
  </si>
  <si>
    <t>(salary range = $16.75 - $26.09)</t>
  </si>
  <si>
    <t>(For more detailed info, please visit Payroll Services Web site: http://www.umn.edu/ohr/compensation/paytaxes/fica/)</t>
  </si>
  <si>
    <t>Salary = (ABBR)</t>
  </si>
  <si>
    <t xml:space="preserve">Number of hours in appointment </t>
  </si>
  <si>
    <t>Summer (no TB)</t>
  </si>
  <si>
    <t>Enterprise Assessment (non-sponsored)</t>
  </si>
  <si>
    <t>Simplified fringe</t>
  </si>
  <si>
    <t>(Not charged on Sponsored Projects)</t>
  </si>
  <si>
    <t>Budget Guide of Cost to Departments Per Semester (2015-16) To Support a GA</t>
  </si>
  <si>
    <t xml:space="preserve">Total Fringe+TB+Salary </t>
  </si>
  <si>
    <t>Total Fringe+TB+Salary (Adv. Title)</t>
  </si>
  <si>
    <t>Total Fringe+TB+Salary (Adv. Title) - Summer</t>
  </si>
  <si>
    <t>Budget Guide of Cost to Departments Per Semester (2016-17) To Support a GA</t>
  </si>
  <si>
    <t>FY17 Payroll dates: 6/13/2016 - 6/11/2017</t>
  </si>
  <si>
    <t>FY16 Payroll dates: 6/15/2015 - 6/12/2016</t>
  </si>
  <si>
    <t>Budget Guide of Cost of Summer Faculty Salary</t>
  </si>
  <si>
    <t>1.5 pp</t>
  </si>
  <si>
    <t>5 pp</t>
  </si>
  <si>
    <t>(1 week)</t>
  </si>
  <si>
    <t>(2 weeks)</t>
  </si>
  <si>
    <t>Annual Base</t>
  </si>
  <si>
    <t>EFS Account String:</t>
  </si>
  <si>
    <t>Instructions:</t>
  </si>
  <si>
    <t xml:space="preserve">Fill out only the blue shaded cells. </t>
  </si>
  <si>
    <t xml:space="preserve">Enter the appointment % </t>
  </si>
  <si>
    <t>Salary based on % paid</t>
  </si>
  <si>
    <t>Total</t>
  </si>
  <si>
    <t>GA Health</t>
  </si>
  <si>
    <t>Amount entered on summer request form</t>
  </si>
  <si>
    <t>Enterprise Assessment (1.75%) (non-sponsored only)</t>
  </si>
  <si>
    <t>FY16 Bi-weekly rate (Annual base/19.5 pp)</t>
  </si>
  <si>
    <t>FY17 Bi-weekly rate (Annual base/19.5 pp)</t>
  </si>
  <si>
    <t>FY17 Summer Payroll dates: 5/22/2017 - 06/11/2017</t>
  </si>
  <si>
    <t>FY18 Summer Payroll dates: 6/12/2017 - 08/20/2017</t>
  </si>
  <si>
    <t>5/22-5/28</t>
  </si>
  <si>
    <t>5/29-6/11</t>
  </si>
  <si>
    <t>6/12-6/25</t>
  </si>
  <si>
    <t>6/26-7/09</t>
  </si>
  <si>
    <t>7/10-7/23</t>
  </si>
  <si>
    <t>7/24-8/06</t>
  </si>
  <si>
    <t>8/07-8/20</t>
  </si>
  <si>
    <t>Pay period dates</t>
  </si>
  <si>
    <t>Simplified fringe (FY17 31.8%, FY18 33.5% )</t>
  </si>
  <si>
    <t>Sponsored Total Salary + Fringe</t>
  </si>
  <si>
    <t>Non-Sposored:  Total Salary + Fringe + Enterprise Assessment</t>
  </si>
  <si>
    <t>Amount charged to Grant</t>
  </si>
  <si>
    <t>Amount to Non-sponsored string (i.e., start-up)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</si>
</sst>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"/>
    <numFmt numFmtId="165" formatCode="&quot;$&quot;#,##0.000;[Red]&quot;$&quot;#,##0.000"/>
    <numFmt numFmtId="166" formatCode="&quot;$&quot;#,##0.000"/>
    <numFmt numFmtId="167" formatCode="0.0"/>
    <numFmt numFmtId="168" formatCode="0.000%"/>
  </numFmts>
  <fonts count="10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rgb="FF00B050"/>
      <name val="Arial"/>
      <family val="2"/>
    </font>
    <font>
      <i/>
      <sz val="10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166" fontId="1" fillId="0" borderId="0" xfId="0" applyNumberFormat="1" applyFont="1"/>
    <xf numFmtId="166" fontId="0" fillId="0" borderId="0" xfId="0" applyNumberFormat="1"/>
    <xf numFmtId="164" fontId="2" fillId="0" borderId="0" xfId="0" applyNumberFormat="1" applyFont="1"/>
    <xf numFmtId="2" fontId="3" fillId="0" borderId="0" xfId="0" applyNumberFormat="1" applyFont="1"/>
    <xf numFmtId="166" fontId="1" fillId="0" borderId="1" xfId="0" applyNumberFormat="1" applyFont="1" applyBorder="1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/>
    <xf numFmtId="166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164" fontId="1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164" fontId="3" fillId="0" borderId="0" xfId="0" applyNumberFormat="1" applyFont="1"/>
    <xf numFmtId="10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right"/>
    </xf>
    <xf numFmtId="43" fontId="0" fillId="0" borderId="0" xfId="1" applyFont="1"/>
    <xf numFmtId="43" fontId="3" fillId="0" borderId="0" xfId="1" applyFont="1"/>
    <xf numFmtId="43" fontId="0" fillId="0" borderId="1" xfId="1" applyFont="1" applyBorder="1"/>
    <xf numFmtId="10" fontId="1" fillId="0" borderId="0" xfId="2" applyNumberFormat="1" applyFont="1" applyAlignment="1">
      <alignment horizontal="left"/>
    </xf>
    <xf numFmtId="166" fontId="1" fillId="0" borderId="0" xfId="0" applyNumberFormat="1" applyFont="1" applyBorder="1"/>
    <xf numFmtId="43" fontId="2" fillId="0" borderId="0" xfId="1" applyFont="1"/>
    <xf numFmtId="43" fontId="0" fillId="0" borderId="0" xfId="1" applyFont="1" applyBorder="1"/>
    <xf numFmtId="166" fontId="1" fillId="0" borderId="0" xfId="0" applyNumberFormat="1" applyFont="1" applyFill="1" applyBorder="1"/>
    <xf numFmtId="166" fontId="0" fillId="0" borderId="0" xfId="0" applyNumberFormat="1" applyFill="1" applyBorder="1"/>
    <xf numFmtId="164" fontId="0" fillId="0" borderId="0" xfId="0" applyNumberFormat="1" applyFill="1" applyBorder="1"/>
    <xf numFmtId="43" fontId="0" fillId="0" borderId="0" xfId="1" applyFont="1" applyFill="1" applyBorder="1"/>
    <xf numFmtId="0" fontId="1" fillId="0" borderId="0" xfId="0" applyFont="1" applyFill="1" applyBorder="1"/>
    <xf numFmtId="0" fontId="0" fillId="0" borderId="0" xfId="0" applyFill="1" applyBorder="1"/>
    <xf numFmtId="43" fontId="0" fillId="0" borderId="0" xfId="0" applyNumberFormat="1"/>
    <xf numFmtId="164" fontId="0" fillId="0" borderId="0" xfId="1" applyNumberFormat="1" applyFont="1"/>
    <xf numFmtId="167" fontId="0" fillId="0" borderId="0" xfId="0" applyNumberFormat="1"/>
    <xf numFmtId="43" fontId="1" fillId="2" borderId="0" xfId="1" applyFont="1" applyFill="1"/>
    <xf numFmtId="43" fontId="3" fillId="2" borderId="0" xfId="1" applyFont="1" applyFill="1"/>
    <xf numFmtId="9" fontId="1" fillId="2" borderId="0" xfId="2" applyFont="1" applyFill="1" applyAlignment="1">
      <alignment horizontal="right"/>
    </xf>
    <xf numFmtId="43" fontId="0" fillId="3" borderId="0" xfId="1" applyFont="1" applyFill="1"/>
    <xf numFmtId="43" fontId="0" fillId="3" borderId="0" xfId="1" applyFont="1" applyFill="1" applyBorder="1"/>
    <xf numFmtId="0" fontId="6" fillId="0" borderId="0" xfId="0" applyFont="1"/>
    <xf numFmtId="0" fontId="7" fillId="0" borderId="0" xfId="0" applyFont="1"/>
    <xf numFmtId="164" fontId="8" fillId="0" borderId="0" xfId="1" applyNumberFormat="1" applyFont="1"/>
    <xf numFmtId="43" fontId="1" fillId="2" borderId="0" xfId="1" applyFont="1" applyFill="1" applyAlignment="1">
      <alignment horizontal="right"/>
    </xf>
    <xf numFmtId="43" fontId="1" fillId="3" borderId="0" xfId="1" applyFont="1" applyFill="1"/>
    <xf numFmtId="14" fontId="7" fillId="0" borderId="1" xfId="0" applyNumberFormat="1" applyFont="1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 wrapText="1"/>
    </xf>
    <xf numFmtId="43" fontId="0" fillId="0" borderId="2" xfId="1" applyFont="1" applyBorder="1"/>
    <xf numFmtId="43" fontId="0" fillId="3" borderId="3" xfId="1" applyFont="1" applyFill="1" applyBorder="1"/>
    <xf numFmtId="43" fontId="3" fillId="0" borderId="0" xfId="1" applyFont="1" applyFill="1"/>
    <xf numFmtId="14" fontId="7" fillId="0" borderId="2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left" wrapText="1"/>
    </xf>
    <xf numFmtId="164" fontId="9" fillId="0" borderId="0" xfId="0" applyNumberFormat="1" applyFont="1" applyBorder="1" applyAlignment="1">
      <alignment horizontal="left" vertical="center" wrapText="1"/>
    </xf>
    <xf numFmtId="167" fontId="1" fillId="2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8" fontId="1" fillId="2" borderId="0" xfId="2" applyNumberFormat="1" applyFont="1" applyFill="1" applyAlignment="1">
      <alignment horizontal="right"/>
    </xf>
    <xf numFmtId="164" fontId="9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left" vertical="center" wrapText="1"/>
    </xf>
    <xf numFmtId="166" fontId="0" fillId="0" borderId="1" xfId="0" applyNumberFormat="1" applyBorder="1"/>
    <xf numFmtId="166" fontId="1" fillId="3" borderId="0" xfId="0" applyNumberFormat="1" applyFont="1" applyFill="1" applyBorder="1"/>
    <xf numFmtId="166" fontId="0" fillId="3" borderId="0" xfId="0" applyNumberFormat="1" applyFill="1" applyBorder="1"/>
    <xf numFmtId="166" fontId="1" fillId="4" borderId="0" xfId="0" applyNumberFormat="1" applyFont="1" applyFill="1" applyBorder="1" applyAlignment="1">
      <alignment wrapText="1"/>
    </xf>
    <xf numFmtId="166" fontId="0" fillId="4" borderId="0" xfId="0" applyNumberFormat="1" applyFill="1" applyBorder="1"/>
    <xf numFmtId="43" fontId="0" fillId="4" borderId="3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99060</xdr:colOff>
      <xdr:row>18</xdr:row>
      <xdr:rowOff>144780</xdr:rowOff>
    </xdr:from>
    <xdr:to>
      <xdr:col>10</xdr:col>
      <xdr:colOff>381000</xdr:colOff>
      <xdr:row>18</xdr:row>
      <xdr:rowOff>152400</xdr:rowOff>
    </xdr:to>
    <xdr:cxnSp macro="">
      <xdr:nvCxnSpPr>
        <xdr:cNvPr id="3" name="Straight Arrow Connector 2"/>
        <xdr:cNvCxnSpPr/>
      </xdr:nvCxnSpPr>
      <xdr:spPr>
        <a:xfrm flipV="1">
          <a:off x="10104120" y="3162300"/>
          <a:ext cx="281940" cy="762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99060</xdr:colOff>
      <xdr:row>22</xdr:row>
      <xdr:rowOff>144780</xdr:rowOff>
    </xdr:from>
    <xdr:to>
      <xdr:col>10</xdr:col>
      <xdr:colOff>381000</xdr:colOff>
      <xdr:row>22</xdr:row>
      <xdr:rowOff>152400</xdr:rowOff>
    </xdr:to>
    <xdr:cxnSp macro="">
      <xdr:nvCxnSpPr>
        <xdr:cNvPr id="4" name="Straight Arrow Connector 3"/>
        <xdr:cNvCxnSpPr/>
      </xdr:nvCxnSpPr>
      <xdr:spPr>
        <a:xfrm flipV="1">
          <a:off x="10104120" y="3162300"/>
          <a:ext cx="281940" cy="762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83820</xdr:colOff>
      <xdr:row>27</xdr:row>
      <xdr:rowOff>175260</xdr:rowOff>
    </xdr:from>
    <xdr:to>
      <xdr:col>10</xdr:col>
      <xdr:colOff>365760</xdr:colOff>
      <xdr:row>27</xdr:row>
      <xdr:rowOff>182880</xdr:rowOff>
    </xdr:to>
    <xdr:cxnSp macro="">
      <xdr:nvCxnSpPr>
        <xdr:cNvPr id="5" name="Straight Arrow Connector 4"/>
        <xdr:cNvCxnSpPr/>
      </xdr:nvCxnSpPr>
      <xdr:spPr>
        <a:xfrm flipV="1">
          <a:off x="10088880" y="5135880"/>
          <a:ext cx="281940" cy="762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4" workbookViewId="0">
      <selection activeCell="J15" sqref="J15"/>
    </sheetView>
  </sheetViews>
  <sheetFormatPr defaultRowHeight="13.2" x14ac:dyDescent="0.25"/>
  <cols>
    <col min="1" max="1" width="49.33203125" style="1" customWidth="1"/>
    <col min="2" max="2" width="11.44140625" bestFit="1" customWidth="1"/>
    <col min="3" max="3" width="11.5546875" style="23" customWidth="1"/>
    <col min="4" max="4" width="11.44140625" style="23" bestFit="1" customWidth="1"/>
    <col min="5" max="5" width="13" style="3" customWidth="1"/>
    <col min="6" max="6" width="11.109375" style="23" bestFit="1" customWidth="1"/>
    <col min="7" max="7" width="10" style="2" customWidth="1"/>
    <col min="8" max="8" width="11" style="1" customWidth="1"/>
    <col min="9" max="9" width="10.33203125" style="3" bestFit="1" customWidth="1"/>
    <col min="10" max="10" width="11.33203125" customWidth="1"/>
    <col min="11" max="11" width="6.6640625" style="3" customWidth="1"/>
    <col min="12" max="12" width="15.44140625" style="3" customWidth="1"/>
  </cols>
  <sheetData>
    <row r="1" spans="1:12" x14ac:dyDescent="0.25">
      <c r="A1" s="1" t="s">
        <v>21</v>
      </c>
    </row>
    <row r="2" spans="1:12" x14ac:dyDescent="0.25">
      <c r="A2" s="45" t="s">
        <v>38</v>
      </c>
      <c r="B2" s="19" t="s">
        <v>22</v>
      </c>
    </row>
    <row r="3" spans="1:12" x14ac:dyDescent="0.25">
      <c r="A3" s="45" t="s">
        <v>39</v>
      </c>
      <c r="B3" s="19" t="s">
        <v>23</v>
      </c>
    </row>
    <row r="5" spans="1:12" x14ac:dyDescent="0.25">
      <c r="A5" s="44" t="s">
        <v>28</v>
      </c>
    </row>
    <row r="6" spans="1:12" x14ac:dyDescent="0.25">
      <c r="A6" s="44" t="s">
        <v>29</v>
      </c>
    </row>
    <row r="9" spans="1:12" x14ac:dyDescent="0.25">
      <c r="A9" s="1" t="s">
        <v>27</v>
      </c>
    </row>
    <row r="10" spans="1:12" x14ac:dyDescent="0.25">
      <c r="A10" s="50"/>
    </row>
    <row r="11" spans="1:12" x14ac:dyDescent="0.25">
      <c r="C11" s="66" t="s">
        <v>47</v>
      </c>
      <c r="D11" s="66"/>
      <c r="E11" s="66"/>
      <c r="F11" s="66"/>
      <c r="G11" s="66"/>
      <c r="H11" s="66"/>
      <c r="I11" s="66"/>
    </row>
    <row r="12" spans="1:12" s="60" customFormat="1" x14ac:dyDescent="0.25">
      <c r="A12" s="59"/>
      <c r="C12" s="55" t="s">
        <v>40</v>
      </c>
      <c r="D12" s="55" t="s">
        <v>41</v>
      </c>
      <c r="E12" s="55" t="s">
        <v>42</v>
      </c>
      <c r="F12" s="55" t="s">
        <v>43</v>
      </c>
      <c r="G12" s="55" t="s">
        <v>44</v>
      </c>
      <c r="H12" s="55" t="s">
        <v>45</v>
      </c>
      <c r="I12" s="55" t="s">
        <v>46</v>
      </c>
      <c r="J12" s="67" t="s">
        <v>32</v>
      </c>
      <c r="K12" s="61"/>
      <c r="L12" s="61"/>
    </row>
    <row r="13" spans="1:12" x14ac:dyDescent="0.25">
      <c r="C13" s="49" t="s">
        <v>24</v>
      </c>
      <c r="D13" s="49" t="s">
        <v>25</v>
      </c>
      <c r="E13" s="49" t="s">
        <v>25</v>
      </c>
      <c r="F13" s="49" t="s">
        <v>25</v>
      </c>
      <c r="G13" s="49" t="s">
        <v>25</v>
      </c>
      <c r="H13" s="49" t="s">
        <v>25</v>
      </c>
      <c r="I13" s="49" t="s">
        <v>25</v>
      </c>
      <c r="J13" s="68"/>
    </row>
    <row r="14" spans="1:12" x14ac:dyDescent="0.25">
      <c r="A14" s="64" t="s">
        <v>30</v>
      </c>
      <c r="B14" s="65"/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62"/>
    </row>
    <row r="15" spans="1:12" ht="26.4" x14ac:dyDescent="0.25">
      <c r="B15" s="51" t="s">
        <v>26</v>
      </c>
      <c r="E15" s="23"/>
      <c r="G15" s="23"/>
      <c r="H15" s="23"/>
      <c r="I15" s="23"/>
      <c r="J15" s="23"/>
    </row>
    <row r="16" spans="1:12" s="3" customFormat="1" x14ac:dyDescent="0.25">
      <c r="A16" s="2" t="s">
        <v>36</v>
      </c>
      <c r="B16" s="47"/>
      <c r="C16" s="54">
        <f>+$B$16/19.5/2</f>
        <v>0</v>
      </c>
      <c r="D16" s="54">
        <f t="shared" ref="D16" si="0">+$B$16/19.5</f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/>
      <c r="K16" s="8"/>
      <c r="L16" s="8"/>
    </row>
    <row r="17" spans="1:12" s="3" customFormat="1" x14ac:dyDescent="0.25">
      <c r="A17" s="2" t="s">
        <v>37</v>
      </c>
      <c r="B17" s="47"/>
      <c r="C17" s="54">
        <v>0</v>
      </c>
      <c r="D17" s="54">
        <v>0</v>
      </c>
      <c r="E17" s="54">
        <f t="shared" ref="E17:I17" si="1">+$B$17/19.5</f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/>
      <c r="K17" s="8"/>
      <c r="L17" s="8"/>
    </row>
    <row r="18" spans="1:12" x14ac:dyDescent="0.25">
      <c r="A18" s="19"/>
      <c r="B18" s="19"/>
      <c r="E18" s="23"/>
      <c r="G18" s="23"/>
      <c r="H18" s="23"/>
      <c r="I18" s="23"/>
      <c r="J18" s="23"/>
      <c r="K18" s="56"/>
      <c r="L18" s="69" t="s">
        <v>34</v>
      </c>
    </row>
    <row r="19" spans="1:12" s="6" customFormat="1" ht="22.95" customHeight="1" x14ac:dyDescent="0.25">
      <c r="A19" s="6" t="s">
        <v>31</v>
      </c>
      <c r="C19" s="48">
        <f>SUM(C16:C17)*C14</f>
        <v>0</v>
      </c>
      <c r="D19" s="48">
        <f t="shared" ref="D19:I19" si="2">SUM(D16:D17)*D14</f>
        <v>0</v>
      </c>
      <c r="E19" s="48">
        <f t="shared" ref="E19:F19" si="3">SUM(E16:E17)*E14</f>
        <v>0</v>
      </c>
      <c r="F19" s="48">
        <f t="shared" si="3"/>
        <v>0</v>
      </c>
      <c r="G19" s="48">
        <f t="shared" si="2"/>
        <v>0</v>
      </c>
      <c r="H19" s="48">
        <f t="shared" si="2"/>
        <v>0</v>
      </c>
      <c r="I19" s="48">
        <f t="shared" si="2"/>
        <v>0</v>
      </c>
      <c r="J19" s="48">
        <f>SUM(C19:I19)</f>
        <v>0</v>
      </c>
      <c r="K19" s="56"/>
      <c r="L19" s="69"/>
    </row>
    <row r="20" spans="1:12" x14ac:dyDescent="0.25">
      <c r="E20" s="23"/>
      <c r="G20" s="23"/>
      <c r="H20" s="23"/>
      <c r="I20" s="23"/>
      <c r="J20" s="23"/>
      <c r="K20" s="56"/>
      <c r="L20" s="69"/>
    </row>
    <row r="21" spans="1:12" s="7" customFormat="1" x14ac:dyDescent="0.25">
      <c r="A21" s="10" t="s">
        <v>48</v>
      </c>
      <c r="B21" s="70"/>
      <c r="C21" s="25">
        <f>+C19*0.318</f>
        <v>0</v>
      </c>
      <c r="D21" s="25">
        <f>+D19*0.318</f>
        <v>0</v>
      </c>
      <c r="E21" s="25">
        <f>+E19*0.335</f>
        <v>0</v>
      </c>
      <c r="F21" s="25">
        <f t="shared" ref="F21:I21" si="4">+F19*0.335</f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>SUM(C21:I21)</f>
        <v>0</v>
      </c>
      <c r="K21" s="3"/>
      <c r="L21" s="3"/>
    </row>
    <row r="22" spans="1:12" x14ac:dyDescent="0.25">
      <c r="E22" s="23"/>
      <c r="G22" s="23"/>
      <c r="H22" s="23"/>
      <c r="I22" s="23"/>
      <c r="J22" s="23"/>
    </row>
    <row r="23" spans="1:12" s="14" customFormat="1" ht="24" customHeight="1" thickBot="1" x14ac:dyDescent="0.3">
      <c r="A23" s="71" t="s">
        <v>49</v>
      </c>
      <c r="B23" s="72"/>
      <c r="C23" s="53">
        <f>+C19+C21</f>
        <v>0</v>
      </c>
      <c r="D23" s="53">
        <f t="shared" ref="D23:J23" si="5">+D19+D21</f>
        <v>0</v>
      </c>
      <c r="E23" s="53">
        <f t="shared" si="5"/>
        <v>0</v>
      </c>
      <c r="F23" s="53">
        <f t="shared" si="5"/>
        <v>0</v>
      </c>
      <c r="G23" s="53">
        <f t="shared" si="5"/>
        <v>0</v>
      </c>
      <c r="H23" s="53">
        <f t="shared" si="5"/>
        <v>0</v>
      </c>
      <c r="I23" s="53">
        <f t="shared" si="5"/>
        <v>0</v>
      </c>
      <c r="J23" s="53">
        <f t="shared" si="5"/>
        <v>0</v>
      </c>
      <c r="K23" s="56"/>
      <c r="L23" s="63" t="s">
        <v>51</v>
      </c>
    </row>
    <row r="24" spans="1:12" s="7" customFormat="1" ht="13.8" thickTop="1" x14ac:dyDescent="0.25">
      <c r="A24" s="6"/>
      <c r="C24" s="23"/>
      <c r="D24" s="23"/>
      <c r="E24" s="23"/>
      <c r="F24" s="23"/>
      <c r="G24" s="23"/>
      <c r="H24" s="23"/>
      <c r="I24" s="23"/>
      <c r="J24" s="23"/>
      <c r="K24" s="3"/>
      <c r="L24" s="63"/>
    </row>
    <row r="25" spans="1:12" x14ac:dyDescent="0.25">
      <c r="A25" s="1" t="s">
        <v>35</v>
      </c>
      <c r="C25" s="23">
        <f>+C19*0.0175</f>
        <v>0</v>
      </c>
      <c r="D25" s="23">
        <f>+D19*0.0175</f>
        <v>0</v>
      </c>
      <c r="E25" s="23">
        <f>+E19*0.0175</f>
        <v>0</v>
      </c>
      <c r="F25" s="23">
        <f>+F19*0.0175</f>
        <v>0</v>
      </c>
      <c r="G25" s="23">
        <f>+G19*0.0175</f>
        <v>0</v>
      </c>
      <c r="H25" s="23">
        <f>+H19*0.0175</f>
        <v>0</v>
      </c>
      <c r="I25" s="23">
        <f>+I19*0.0175</f>
        <v>0</v>
      </c>
      <c r="J25" s="23">
        <f>SUM(C25:I25)</f>
        <v>0</v>
      </c>
    </row>
    <row r="26" spans="1:12" s="5" customFormat="1" x14ac:dyDescent="0.25">
      <c r="A26" s="46" t="s">
        <v>13</v>
      </c>
      <c r="C26" s="52"/>
      <c r="D26" s="52"/>
      <c r="E26" s="52"/>
      <c r="F26" s="52"/>
      <c r="G26" s="52"/>
      <c r="H26" s="52"/>
      <c r="I26" s="52"/>
      <c r="J26" s="52"/>
      <c r="K26" s="3"/>
      <c r="L26" s="3"/>
    </row>
    <row r="27" spans="1:12" s="7" customFormat="1" x14ac:dyDescent="0.25">
      <c r="A27" s="6"/>
      <c r="C27" s="23"/>
      <c r="D27" s="23"/>
      <c r="E27" s="23"/>
      <c r="F27" s="23"/>
      <c r="G27" s="23"/>
      <c r="H27" s="23"/>
      <c r="I27" s="23"/>
      <c r="J27" s="23"/>
      <c r="K27" s="3"/>
      <c r="L27" s="57"/>
    </row>
    <row r="28" spans="1:12" s="14" customFormat="1" ht="27" thickBot="1" x14ac:dyDescent="0.3">
      <c r="A28" s="73" t="s">
        <v>50</v>
      </c>
      <c r="B28" s="74"/>
      <c r="C28" s="75">
        <f>+C23+C25</f>
        <v>0</v>
      </c>
      <c r="D28" s="75">
        <f t="shared" ref="D28:J28" si="6">+D23+D25</f>
        <v>0</v>
      </c>
      <c r="E28" s="75">
        <f t="shared" si="6"/>
        <v>0</v>
      </c>
      <c r="F28" s="75">
        <f t="shared" si="6"/>
        <v>0</v>
      </c>
      <c r="G28" s="75">
        <f t="shared" si="6"/>
        <v>0</v>
      </c>
      <c r="H28" s="75">
        <f t="shared" si="6"/>
        <v>0</v>
      </c>
      <c r="I28" s="75">
        <f t="shared" si="6"/>
        <v>0</v>
      </c>
      <c r="J28" s="75">
        <f t="shared" si="6"/>
        <v>0</v>
      </c>
      <c r="K28" s="15"/>
      <c r="L28" s="63" t="s">
        <v>52</v>
      </c>
    </row>
    <row r="29" spans="1:12" s="7" customFormat="1" ht="24" customHeight="1" thickTop="1" x14ac:dyDescent="0.25">
      <c r="A29" s="6"/>
      <c r="C29" s="23"/>
      <c r="D29" s="23"/>
      <c r="E29" s="3"/>
      <c r="F29" s="23"/>
      <c r="G29" s="3"/>
      <c r="I29" s="3"/>
      <c r="J29" s="23"/>
      <c r="K29" s="3"/>
      <c r="L29" s="63"/>
    </row>
    <row r="30" spans="1:12" s="31" customFormat="1" x14ac:dyDescent="0.25">
      <c r="A30" s="30"/>
      <c r="C30" s="33"/>
      <c r="D30" s="33"/>
      <c r="E30" s="32"/>
      <c r="F30" s="33"/>
      <c r="G30" s="32"/>
      <c r="I30" s="32"/>
      <c r="K30" s="32"/>
      <c r="L30" s="32"/>
    </row>
    <row r="31" spans="1:12" s="31" customFormat="1" x14ac:dyDescent="0.25">
      <c r="A31" s="30"/>
      <c r="C31" s="33"/>
      <c r="D31" s="33"/>
      <c r="E31" s="32"/>
      <c r="F31" s="33"/>
      <c r="G31" s="32"/>
      <c r="I31" s="32"/>
      <c r="K31" s="32"/>
      <c r="L31" s="32"/>
    </row>
    <row r="32" spans="1:12" s="35" customFormat="1" x14ac:dyDescent="0.25">
      <c r="A32" s="30"/>
      <c r="C32" s="33"/>
      <c r="D32" s="33"/>
      <c r="E32" s="32"/>
      <c r="F32" s="33"/>
      <c r="G32" s="32"/>
      <c r="H32" s="31"/>
      <c r="I32" s="32"/>
      <c r="J32" s="31"/>
      <c r="K32" s="32"/>
      <c r="L32" s="32"/>
    </row>
    <row r="33" spans="1:10" x14ac:dyDescent="0.25">
      <c r="A33" s="6"/>
      <c r="G33" s="3"/>
      <c r="H33" s="7"/>
      <c r="J33" s="7"/>
    </row>
    <row r="34" spans="1:10" x14ac:dyDescent="0.25">
      <c r="A34" s="6"/>
      <c r="G34" s="3"/>
      <c r="H34" s="7"/>
      <c r="J34" s="7"/>
    </row>
  </sheetData>
  <mergeCells count="6">
    <mergeCell ref="L28:L29"/>
    <mergeCell ref="A14:B14"/>
    <mergeCell ref="C11:I11"/>
    <mergeCell ref="J12:J13"/>
    <mergeCell ref="L18:L20"/>
    <mergeCell ref="L23:L24"/>
  </mergeCells>
  <pageMargins left="0.7" right="0.7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workbookViewId="0">
      <selection activeCell="A2" sqref="A2"/>
    </sheetView>
  </sheetViews>
  <sheetFormatPr defaultRowHeight="13.2" x14ac:dyDescent="0.25"/>
  <cols>
    <col min="1" max="1" width="37.88671875" style="1" customWidth="1"/>
    <col min="2" max="2" width="13.5546875" style="1" customWidth="1"/>
    <col min="3" max="3" width="5.6640625" customWidth="1"/>
    <col min="4" max="4" width="11.5546875" style="23" customWidth="1"/>
    <col min="5" max="5" width="11.44140625" style="23" bestFit="1" customWidth="1"/>
    <col min="6" max="6" width="13" style="3" customWidth="1"/>
    <col min="7" max="7" width="11.109375" style="23" bestFit="1" customWidth="1"/>
    <col min="8" max="8" width="10" style="2" customWidth="1"/>
    <col min="9" max="9" width="11" style="1" customWidth="1"/>
    <col min="10" max="10" width="10.33203125" style="3" bestFit="1" customWidth="1"/>
    <col min="11" max="11" width="3" customWidth="1"/>
    <col min="12" max="12" width="11.109375" style="3" bestFit="1" customWidth="1"/>
  </cols>
  <sheetData>
    <row r="1" spans="1:12" x14ac:dyDescent="0.25">
      <c r="A1" s="1" t="s">
        <v>14</v>
      </c>
    </row>
    <row r="2" spans="1:12" x14ac:dyDescent="0.25">
      <c r="A2" s="45" t="s">
        <v>20</v>
      </c>
    </row>
    <row r="4" spans="1:12" x14ac:dyDescent="0.25">
      <c r="A4" s="64" t="s">
        <v>3</v>
      </c>
      <c r="B4" s="65"/>
      <c r="C4" s="65"/>
      <c r="D4" s="41"/>
      <c r="F4" s="22"/>
    </row>
    <row r="6" spans="1:12" s="3" customFormat="1" x14ac:dyDescent="0.25">
      <c r="A6" s="2" t="s">
        <v>4</v>
      </c>
      <c r="B6" s="2"/>
      <c r="D6" s="39">
        <v>19.09</v>
      </c>
      <c r="E6" s="23"/>
      <c r="F6" s="2"/>
      <c r="G6" s="28"/>
      <c r="H6" s="8"/>
      <c r="I6" s="8"/>
      <c r="J6" s="8"/>
      <c r="K6" s="8"/>
      <c r="L6" s="8"/>
    </row>
    <row r="7" spans="1:12" x14ac:dyDescent="0.25">
      <c r="A7" s="19" t="s">
        <v>6</v>
      </c>
      <c r="B7" s="19"/>
      <c r="C7" s="19"/>
      <c r="G7" s="36"/>
    </row>
    <row r="8" spans="1:12" x14ac:dyDescent="0.25">
      <c r="A8" s="1" t="s">
        <v>9</v>
      </c>
      <c r="D8" s="40">
        <f>+F8*D4</f>
        <v>0</v>
      </c>
      <c r="F8" s="38">
        <v>1560</v>
      </c>
      <c r="H8" s="9"/>
      <c r="I8" s="9"/>
    </row>
    <row r="10" spans="1:12" s="7" customFormat="1" x14ac:dyDescent="0.25">
      <c r="A10" s="6" t="s">
        <v>8</v>
      </c>
      <c r="B10" s="6"/>
      <c r="D10" s="42">
        <f>+D8*D6</f>
        <v>0</v>
      </c>
      <c r="E10" s="23"/>
      <c r="F10" s="3"/>
      <c r="G10" s="23"/>
      <c r="H10" s="3"/>
      <c r="J10" s="3"/>
      <c r="L10" s="3"/>
    </row>
    <row r="11" spans="1:12" x14ac:dyDescent="0.25">
      <c r="H11" s="3"/>
      <c r="I11"/>
    </row>
    <row r="12" spans="1:12" s="7" customFormat="1" x14ac:dyDescent="0.25">
      <c r="A12" s="6" t="s">
        <v>12</v>
      </c>
      <c r="B12" s="21">
        <v>0.17599999999999999</v>
      </c>
      <c r="D12" s="23">
        <f>D10*B12</f>
        <v>0</v>
      </c>
      <c r="E12" s="23"/>
      <c r="F12" s="3"/>
      <c r="G12" s="23"/>
      <c r="H12" s="3"/>
      <c r="I12" s="3"/>
      <c r="J12" s="3"/>
      <c r="L12" s="3"/>
    </row>
    <row r="13" spans="1:12" x14ac:dyDescent="0.25">
      <c r="H13" s="3"/>
      <c r="I13" s="3"/>
    </row>
    <row r="14" spans="1:12" s="7" customFormat="1" x14ac:dyDescent="0.25">
      <c r="A14" s="6" t="s">
        <v>5</v>
      </c>
      <c r="B14" s="17">
        <v>18.29</v>
      </c>
      <c r="D14" s="23">
        <f>+D8*B14</f>
        <v>0</v>
      </c>
      <c r="E14" s="23"/>
      <c r="F14" s="3"/>
      <c r="G14" s="29"/>
      <c r="H14" s="15"/>
      <c r="I14" s="3"/>
      <c r="J14" s="3"/>
      <c r="L14" s="3"/>
    </row>
    <row r="15" spans="1:12" s="7" customFormat="1" x14ac:dyDescent="0.25">
      <c r="A15" s="6" t="s">
        <v>0</v>
      </c>
      <c r="B15" s="17">
        <v>2.93</v>
      </c>
      <c r="D15" s="23">
        <f>+D8*B15</f>
        <v>0</v>
      </c>
      <c r="E15" s="23"/>
      <c r="F15" s="3"/>
      <c r="G15" s="29"/>
      <c r="H15" s="15"/>
      <c r="I15" s="3"/>
      <c r="J15" s="3"/>
      <c r="L15" s="3"/>
    </row>
    <row r="16" spans="1:12" x14ac:dyDescent="0.25">
      <c r="A16" s="1" t="s">
        <v>11</v>
      </c>
      <c r="B16" s="26">
        <v>1.7500000000000002E-2</v>
      </c>
      <c r="D16" s="23">
        <f>+D10*B16</f>
        <v>0</v>
      </c>
      <c r="E16" s="37" t="s">
        <v>13</v>
      </c>
      <c r="G16" s="29"/>
      <c r="H16" s="15"/>
      <c r="I16" s="7"/>
    </row>
    <row r="17" spans="1:44" s="5" customFormat="1" x14ac:dyDescent="0.25">
      <c r="A17" s="4"/>
      <c r="B17" s="26"/>
      <c r="D17" s="23"/>
      <c r="E17" s="23"/>
      <c r="F17" s="3"/>
      <c r="G17" s="29"/>
      <c r="H17" s="15"/>
      <c r="I17" s="3"/>
      <c r="J17" s="3"/>
      <c r="L17" s="3"/>
    </row>
    <row r="18" spans="1:44" x14ac:dyDescent="0.25">
      <c r="H18" s="3"/>
      <c r="I18"/>
    </row>
    <row r="19" spans="1:44" s="14" customFormat="1" x14ac:dyDescent="0.25">
      <c r="A19" s="27" t="s">
        <v>15</v>
      </c>
      <c r="B19" s="27"/>
      <c r="D19" s="43">
        <f>D10+D12+D14</f>
        <v>0</v>
      </c>
      <c r="E19" s="29"/>
      <c r="F19" s="15"/>
      <c r="G19" s="29"/>
      <c r="H19" s="15"/>
      <c r="J19" s="15"/>
      <c r="L19" s="15"/>
    </row>
    <row r="20" spans="1:44" s="7" customFormat="1" x14ac:dyDescent="0.25">
      <c r="A20" s="6"/>
      <c r="B20" s="6"/>
      <c r="D20" s="23"/>
      <c r="E20" s="23"/>
      <c r="F20" s="3"/>
      <c r="G20" s="23"/>
      <c r="H20" s="3"/>
      <c r="J20" s="3"/>
      <c r="L20" s="3"/>
    </row>
    <row r="21" spans="1:44" s="7" customFormat="1" x14ac:dyDescent="0.25">
      <c r="A21" s="6"/>
      <c r="B21" s="6"/>
      <c r="D21" s="23"/>
      <c r="E21" s="23"/>
      <c r="F21" s="3"/>
      <c r="G21" s="23"/>
      <c r="H21" s="3"/>
      <c r="J21" s="3"/>
      <c r="L21" s="3"/>
    </row>
    <row r="22" spans="1:44" s="31" customFormat="1" x14ac:dyDescent="0.25">
      <c r="A22" s="30" t="s">
        <v>10</v>
      </c>
      <c r="B22" s="30"/>
      <c r="D22" s="33">
        <f>+D10++D12</f>
        <v>0</v>
      </c>
      <c r="E22" s="33"/>
      <c r="F22" s="32"/>
      <c r="G22" s="33"/>
      <c r="H22" s="32"/>
      <c r="J22" s="32"/>
      <c r="L22" s="32"/>
    </row>
    <row r="23" spans="1:44" s="31" customFormat="1" x14ac:dyDescent="0.25">
      <c r="A23" s="30"/>
      <c r="B23" s="30"/>
      <c r="D23" s="33"/>
      <c r="E23" s="33"/>
      <c r="F23" s="32"/>
      <c r="G23" s="33"/>
      <c r="H23" s="32"/>
      <c r="J23" s="32"/>
      <c r="L23" s="32"/>
    </row>
    <row r="24" spans="1:44" s="35" customFormat="1" x14ac:dyDescent="0.25">
      <c r="A24" s="30" t="s">
        <v>16</v>
      </c>
      <c r="B24" s="34"/>
      <c r="D24" s="33">
        <f>D10+D12+D15+D16</f>
        <v>0</v>
      </c>
      <c r="E24" s="33"/>
      <c r="F24" s="32"/>
      <c r="G24" s="33"/>
      <c r="H24" s="32"/>
      <c r="I24" s="31"/>
      <c r="J24" s="32"/>
      <c r="K24" s="31"/>
      <c r="L24" s="32"/>
    </row>
    <row r="25" spans="1:44" x14ac:dyDescent="0.25">
      <c r="A25" s="6" t="s">
        <v>17</v>
      </c>
      <c r="D25" s="23">
        <f>+D10+D12+D16</f>
        <v>0</v>
      </c>
      <c r="H25" s="3"/>
      <c r="I25" s="7"/>
      <c r="K25" s="7"/>
    </row>
    <row r="26" spans="1:44" x14ac:dyDescent="0.25">
      <c r="A26" s="6"/>
      <c r="H26" s="3"/>
      <c r="I26" s="7"/>
      <c r="K26" s="7"/>
    </row>
    <row r="27" spans="1:44" s="13" customFormat="1" x14ac:dyDescent="0.25">
      <c r="A27" s="10"/>
      <c r="B27" s="11"/>
      <c r="D27" s="25"/>
      <c r="E27" s="25"/>
      <c r="F27" s="12"/>
      <c r="G27" s="25"/>
      <c r="H27" s="12"/>
      <c r="I27" s="14"/>
      <c r="J27" s="15"/>
      <c r="K27" s="14"/>
      <c r="L27" s="1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1:44" x14ac:dyDescent="0.25">
      <c r="A28" s="18" t="s">
        <v>1</v>
      </c>
      <c r="B28" s="19"/>
      <c r="C28" s="19"/>
      <c r="D28" s="24"/>
      <c r="E28" s="24"/>
      <c r="F28" s="20"/>
      <c r="G28" s="24"/>
      <c r="H28" s="20"/>
    </row>
    <row r="29" spans="1:44" x14ac:dyDescent="0.25">
      <c r="A29" s="19" t="s">
        <v>2</v>
      </c>
      <c r="B29" s="19"/>
      <c r="C29" s="19"/>
      <c r="D29" s="24"/>
      <c r="E29" s="24"/>
      <c r="F29" s="20"/>
      <c r="G29" s="24"/>
      <c r="H29" s="20"/>
    </row>
    <row r="30" spans="1:44" x14ac:dyDescent="0.25">
      <c r="A30" s="18" t="s">
        <v>7</v>
      </c>
      <c r="B30" s="19"/>
      <c r="C30" s="19"/>
      <c r="D30" s="24"/>
      <c r="E30" s="24"/>
      <c r="F30" s="20"/>
      <c r="G30" s="24"/>
      <c r="H30" s="20"/>
    </row>
  </sheetData>
  <mergeCells count="1">
    <mergeCell ref="A4:C4"/>
  </mergeCells>
  <printOptions horizontalCentered="1" gridLines="1"/>
  <pageMargins left="0.25" right="0.25" top="1.5" bottom="0.25" header="1" footer="0.25"/>
  <pageSetup orientation="portrait" r:id="rId1"/>
  <headerFooter alignWithMargins="0">
    <oddHeader>&amp;C&amp;11Budget Guide of Cost to Departments Per Semester (2008-09) To Support GA's</oddHeader>
    <oddFooter>&amp;L&amp;8http://www1.umn.edu/ohr/test/groups/ohr/@pub/@ohr/documents/asset/ohr_60538.xls&amp;R&amp;8updated: &amp;D</oddFooter>
  </headerFooter>
  <ignoredErrors>
    <ignoredError sqref="D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workbookViewId="0">
      <selection activeCell="D17" sqref="D17"/>
    </sheetView>
  </sheetViews>
  <sheetFormatPr defaultRowHeight="13.2" x14ac:dyDescent="0.25"/>
  <cols>
    <col min="1" max="1" width="37.88671875" style="1" customWidth="1"/>
    <col min="2" max="2" width="13.5546875" style="1" customWidth="1"/>
    <col min="3" max="3" width="5.6640625" customWidth="1"/>
    <col min="4" max="4" width="11.5546875" style="23" customWidth="1"/>
    <col min="5" max="5" width="11.44140625" style="23" bestFit="1" customWidth="1"/>
    <col min="6" max="6" width="13" style="3" customWidth="1"/>
    <col min="7" max="7" width="11.109375" style="23" bestFit="1" customWidth="1"/>
    <col min="8" max="8" width="10" style="2" customWidth="1"/>
    <col min="9" max="9" width="11" style="1" customWidth="1"/>
    <col min="10" max="10" width="10.33203125" style="3" bestFit="1" customWidth="1"/>
    <col min="11" max="11" width="3" customWidth="1"/>
    <col min="12" max="12" width="11.109375" style="3" bestFit="1" customWidth="1"/>
  </cols>
  <sheetData>
    <row r="1" spans="1:12" x14ac:dyDescent="0.25">
      <c r="A1" s="1" t="s">
        <v>18</v>
      </c>
    </row>
    <row r="2" spans="1:12" x14ac:dyDescent="0.25">
      <c r="A2" s="45" t="s">
        <v>19</v>
      </c>
    </row>
    <row r="4" spans="1:12" x14ac:dyDescent="0.25">
      <c r="A4" s="64" t="s">
        <v>3</v>
      </c>
      <c r="B4" s="65"/>
      <c r="C4" s="65"/>
      <c r="D4" s="41"/>
      <c r="F4" s="22"/>
    </row>
    <row r="6" spans="1:12" s="3" customFormat="1" x14ac:dyDescent="0.25">
      <c r="A6" s="2" t="s">
        <v>4</v>
      </c>
      <c r="B6" s="2"/>
      <c r="D6" s="39">
        <v>19.09</v>
      </c>
      <c r="E6" s="23"/>
      <c r="F6" s="2"/>
      <c r="G6" s="28"/>
      <c r="H6" s="8"/>
      <c r="I6" s="8"/>
      <c r="J6" s="8"/>
      <c r="K6" s="8"/>
      <c r="L6" s="8"/>
    </row>
    <row r="7" spans="1:12" x14ac:dyDescent="0.25">
      <c r="A7" s="19" t="s">
        <v>6</v>
      </c>
      <c r="B7" s="19"/>
      <c r="C7" s="19"/>
      <c r="G7" s="36"/>
    </row>
    <row r="8" spans="1:12" x14ac:dyDescent="0.25">
      <c r="A8" s="1" t="s">
        <v>9</v>
      </c>
      <c r="D8" s="40">
        <f>+F8*D4</f>
        <v>0</v>
      </c>
      <c r="F8" s="58"/>
      <c r="G8" s="24"/>
      <c r="H8" s="9"/>
      <c r="I8" s="9"/>
    </row>
    <row r="10" spans="1:12" s="7" customFormat="1" x14ac:dyDescent="0.25">
      <c r="A10" s="6" t="s">
        <v>8</v>
      </c>
      <c r="B10" s="6"/>
      <c r="D10" s="42">
        <f>+D8*D6</f>
        <v>0</v>
      </c>
      <c r="E10" s="23"/>
      <c r="F10" s="3"/>
      <c r="G10" s="23"/>
      <c r="H10" s="3"/>
      <c r="J10" s="3"/>
      <c r="L10" s="3"/>
    </row>
    <row r="11" spans="1:12" x14ac:dyDescent="0.25">
      <c r="H11" s="3"/>
      <c r="I11"/>
    </row>
    <row r="12" spans="1:12" s="7" customFormat="1" x14ac:dyDescent="0.25">
      <c r="A12" s="6" t="s">
        <v>33</v>
      </c>
      <c r="B12" s="21">
        <v>0.16900000000000001</v>
      </c>
      <c r="D12" s="23">
        <f>D10*B12</f>
        <v>0</v>
      </c>
      <c r="E12" s="23"/>
      <c r="F12" s="3"/>
      <c r="G12" s="23"/>
      <c r="H12" s="3"/>
      <c r="I12" s="3"/>
      <c r="J12" s="3"/>
      <c r="L12" s="3"/>
    </row>
    <row r="13" spans="1:12" x14ac:dyDescent="0.25">
      <c r="H13" s="3"/>
      <c r="I13" s="3"/>
    </row>
    <row r="14" spans="1:12" s="7" customFormat="1" x14ac:dyDescent="0.25">
      <c r="A14" s="6" t="s">
        <v>5</v>
      </c>
      <c r="B14" s="17">
        <v>18.940000000000001</v>
      </c>
      <c r="D14" s="23">
        <f>+D8*B14</f>
        <v>0</v>
      </c>
      <c r="E14" s="23"/>
      <c r="F14" s="3"/>
      <c r="G14" s="29"/>
      <c r="H14" s="15"/>
      <c r="I14" s="3"/>
      <c r="J14" s="3"/>
      <c r="L14" s="3"/>
    </row>
    <row r="15" spans="1:12" s="7" customFormat="1" x14ac:dyDescent="0.25">
      <c r="A15" s="6" t="s">
        <v>0</v>
      </c>
      <c r="B15" s="17">
        <v>2.93</v>
      </c>
      <c r="D15" s="23">
        <f>+D8*B15</f>
        <v>0</v>
      </c>
      <c r="E15" s="23"/>
      <c r="F15" s="3"/>
      <c r="G15" s="29"/>
      <c r="H15" s="15"/>
      <c r="I15" s="3"/>
      <c r="J15" s="3"/>
      <c r="L15" s="3"/>
    </row>
    <row r="16" spans="1:12" x14ac:dyDescent="0.25">
      <c r="A16" s="1" t="s">
        <v>11</v>
      </c>
      <c r="B16" s="26">
        <v>1.7500000000000002E-2</v>
      </c>
      <c r="D16" s="23">
        <f>+D10*B16</f>
        <v>0</v>
      </c>
      <c r="E16" s="37" t="s">
        <v>13</v>
      </c>
      <c r="G16" s="29"/>
      <c r="H16" s="15"/>
      <c r="I16" s="7"/>
    </row>
    <row r="17" spans="1:44" s="5" customFormat="1" x14ac:dyDescent="0.25">
      <c r="A17" s="4"/>
      <c r="B17" s="26"/>
      <c r="D17" s="23"/>
      <c r="E17" s="23"/>
      <c r="F17" s="3"/>
      <c r="G17" s="29"/>
      <c r="H17" s="15"/>
      <c r="I17" s="3"/>
      <c r="J17" s="3"/>
      <c r="L17" s="3"/>
    </row>
    <row r="18" spans="1:44" x14ac:dyDescent="0.25">
      <c r="H18" s="3"/>
      <c r="I18"/>
    </row>
    <row r="19" spans="1:44" s="14" customFormat="1" x14ac:dyDescent="0.25">
      <c r="A19" s="27" t="s">
        <v>15</v>
      </c>
      <c r="B19" s="27"/>
      <c r="D19" s="43">
        <f>D10+D12+D14</f>
        <v>0</v>
      </c>
      <c r="E19" s="29"/>
      <c r="F19" s="15"/>
      <c r="G19" s="29"/>
      <c r="H19" s="15"/>
      <c r="J19" s="15"/>
      <c r="L19" s="15"/>
    </row>
    <row r="20" spans="1:44" s="7" customFormat="1" x14ac:dyDescent="0.25">
      <c r="A20" s="6"/>
      <c r="B20" s="6"/>
      <c r="D20" s="23"/>
      <c r="E20" s="23"/>
      <c r="F20" s="3"/>
      <c r="G20" s="23"/>
      <c r="H20" s="3"/>
      <c r="J20" s="3"/>
      <c r="L20" s="3"/>
    </row>
    <row r="21" spans="1:44" s="7" customFormat="1" x14ac:dyDescent="0.25">
      <c r="A21" s="6"/>
      <c r="B21" s="6"/>
      <c r="D21" s="23"/>
      <c r="E21" s="23"/>
      <c r="F21" s="3"/>
      <c r="G21" s="23"/>
      <c r="H21" s="3"/>
      <c r="J21" s="3"/>
      <c r="L21" s="3"/>
    </row>
    <row r="22" spans="1:44" s="31" customFormat="1" x14ac:dyDescent="0.25">
      <c r="A22" s="30" t="s">
        <v>10</v>
      </c>
      <c r="B22" s="30"/>
      <c r="D22" s="43">
        <f>+D10++D12</f>
        <v>0</v>
      </c>
      <c r="E22" s="33"/>
      <c r="F22" s="32"/>
      <c r="G22" s="33"/>
      <c r="H22" s="32"/>
      <c r="J22" s="32"/>
      <c r="L22" s="32"/>
    </row>
    <row r="23" spans="1:44" s="31" customFormat="1" x14ac:dyDescent="0.25">
      <c r="A23" s="30"/>
      <c r="B23" s="30"/>
      <c r="D23" s="33"/>
      <c r="E23" s="33"/>
      <c r="F23" s="32"/>
      <c r="G23" s="33"/>
      <c r="H23" s="32"/>
      <c r="J23" s="32"/>
      <c r="L23" s="32"/>
    </row>
    <row r="24" spans="1:44" s="35" customFormat="1" x14ac:dyDescent="0.25">
      <c r="A24" s="30" t="s">
        <v>16</v>
      </c>
      <c r="B24" s="34"/>
      <c r="D24" s="33">
        <f>D10+D12+D15+D16</f>
        <v>0</v>
      </c>
      <c r="E24" s="33"/>
      <c r="F24" s="32"/>
      <c r="G24" s="33"/>
      <c r="H24" s="32"/>
      <c r="I24" s="31"/>
      <c r="J24" s="32"/>
      <c r="K24" s="31"/>
      <c r="L24" s="32"/>
    </row>
    <row r="25" spans="1:44" x14ac:dyDescent="0.25">
      <c r="A25" s="6" t="s">
        <v>17</v>
      </c>
      <c r="D25" s="23">
        <f>+D10+D12+D16</f>
        <v>0</v>
      </c>
      <c r="H25" s="3"/>
      <c r="I25" s="7"/>
      <c r="K25" s="7"/>
    </row>
    <row r="26" spans="1:44" x14ac:dyDescent="0.25">
      <c r="A26" s="6"/>
      <c r="H26" s="3"/>
      <c r="I26" s="7"/>
      <c r="K26" s="7"/>
    </row>
    <row r="27" spans="1:44" s="13" customFormat="1" x14ac:dyDescent="0.25">
      <c r="A27" s="10"/>
      <c r="B27" s="11"/>
      <c r="D27" s="25"/>
      <c r="E27" s="25"/>
      <c r="F27" s="12"/>
      <c r="G27" s="25"/>
      <c r="H27" s="12"/>
      <c r="I27" s="14"/>
      <c r="J27" s="15"/>
      <c r="K27" s="14"/>
      <c r="L27" s="1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1:44" x14ac:dyDescent="0.25">
      <c r="A28" s="18" t="s">
        <v>1</v>
      </c>
      <c r="B28" s="19"/>
      <c r="C28" s="19"/>
      <c r="D28" s="24"/>
      <c r="E28" s="24"/>
      <c r="F28" s="20"/>
      <c r="G28" s="24"/>
      <c r="H28" s="20"/>
    </row>
    <row r="29" spans="1:44" x14ac:dyDescent="0.25">
      <c r="A29" s="19" t="s">
        <v>2</v>
      </c>
      <c r="B29" s="19"/>
      <c r="C29" s="19"/>
      <c r="D29" s="24"/>
      <c r="E29" s="24"/>
      <c r="F29" s="20"/>
      <c r="G29" s="24"/>
      <c r="H29" s="20"/>
    </row>
    <row r="30" spans="1:44" x14ac:dyDescent="0.25">
      <c r="A30" s="18" t="s">
        <v>7</v>
      </c>
      <c r="B30" s="19"/>
      <c r="C30" s="19"/>
      <c r="D30" s="24"/>
      <c r="E30" s="24"/>
      <c r="F30" s="20"/>
      <c r="G30" s="24"/>
      <c r="H30" s="20"/>
    </row>
  </sheetData>
  <mergeCells count="1">
    <mergeCell ref="A4:C4"/>
  </mergeCells>
  <printOptions horizontalCentered="1" gridLines="1"/>
  <pageMargins left="0.25" right="0.25" top="1.5" bottom="0.25" header="1" footer="0.25"/>
  <pageSetup orientation="portrait" r:id="rId1"/>
  <headerFooter alignWithMargins="0">
    <oddHeader>&amp;C&amp;11Budget Guide of Cost to Departments Per Semester (2008-09) To Support GA's</oddHeader>
    <oddFooter>&amp;L&amp;8http://www1.umn.edu/ohr/test/groups/ohr/@pub/@ohr/documents/asset/ohr_60538.xls&amp;R&amp;8updated: &amp;D</oddFooter>
  </headerFooter>
  <ignoredErrors>
    <ignoredError sqref="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Faculty Summer</vt:lpstr>
      <vt:lpstr>GA-FY16</vt:lpstr>
      <vt:lpstr>GA-FY17</vt:lpstr>
    </vt:vector>
  </TitlesOfParts>
  <Company>Office of Human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ewoo</dc:creator>
  <cp:lastModifiedBy>Sandy Meints</cp:lastModifiedBy>
  <cp:lastPrinted>2016-04-04T20:41:17Z</cp:lastPrinted>
  <dcterms:created xsi:type="dcterms:W3CDTF">2000-05-10T18:19:18Z</dcterms:created>
  <dcterms:modified xsi:type="dcterms:W3CDTF">2017-03-09T14:49:51Z</dcterms:modified>
</cp:coreProperties>
</file>