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date1904="1" showInkAnnotation="0" autoCompressPictures="0"/>
  <bookViews>
    <workbookView xWindow="1300" yWindow="1700" windowWidth="26520" windowHeight="171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24" i="1"/>
  <c r="E24" i="1"/>
  <c r="G24" i="1"/>
  <c r="L24" i="1"/>
  <c r="J24" i="1"/>
  <c r="E23" i="1"/>
  <c r="G23" i="1"/>
  <c r="L23" i="1"/>
  <c r="I23" i="1"/>
  <c r="J23" i="1"/>
  <c r="E22" i="1"/>
  <c r="G22" i="1"/>
  <c r="L22" i="1"/>
  <c r="I22" i="1"/>
  <c r="J22" i="1"/>
  <c r="E21" i="1"/>
  <c r="G21" i="1"/>
  <c r="L21" i="1"/>
  <c r="I21" i="1"/>
  <c r="J21" i="1"/>
  <c r="E18" i="1"/>
  <c r="G18" i="1"/>
  <c r="L18" i="1"/>
  <c r="I18" i="1"/>
  <c r="J18" i="1"/>
  <c r="E17" i="1"/>
  <c r="G17" i="1"/>
  <c r="L17" i="1"/>
  <c r="I17" i="1"/>
  <c r="J17" i="1"/>
  <c r="E16" i="1"/>
  <c r="G16" i="1"/>
  <c r="L16" i="1"/>
  <c r="I16" i="1"/>
  <c r="J16" i="1"/>
  <c r="E15" i="1"/>
  <c r="G15" i="1"/>
  <c r="L15" i="1"/>
  <c r="I15" i="1"/>
  <c r="J15" i="1"/>
  <c r="E12" i="1"/>
  <c r="G12" i="1"/>
  <c r="L12" i="1"/>
  <c r="I12" i="1"/>
  <c r="J12" i="1"/>
  <c r="E11" i="1"/>
  <c r="G11" i="1"/>
  <c r="L11" i="1"/>
  <c r="I11" i="1"/>
  <c r="J11" i="1"/>
  <c r="E10" i="1"/>
  <c r="G10" i="1"/>
  <c r="L10" i="1"/>
  <c r="I10" i="1"/>
  <c r="J10" i="1"/>
  <c r="E9" i="1"/>
  <c r="G9" i="1"/>
  <c r="L9" i="1"/>
  <c r="I9" i="1"/>
  <c r="J9" i="1"/>
  <c r="E4" i="1"/>
  <c r="G4" i="1"/>
  <c r="I4" i="1"/>
  <c r="J4" i="1"/>
  <c r="L4" i="1"/>
  <c r="E5" i="1"/>
  <c r="G5" i="1"/>
  <c r="I5" i="1"/>
  <c r="J5" i="1"/>
  <c r="L5" i="1"/>
  <c r="E6" i="1"/>
  <c r="G6" i="1"/>
  <c r="I6" i="1"/>
  <c r="J6" i="1"/>
  <c r="L6" i="1"/>
  <c r="E3" i="1"/>
  <c r="G3" i="1"/>
  <c r="L3" i="1"/>
  <c r="J3" i="1"/>
</calcChain>
</file>

<file path=xl/sharedStrings.xml><?xml version="1.0" encoding="utf-8"?>
<sst xmlns="http://schemas.openxmlformats.org/spreadsheetml/2006/main" count="46" uniqueCount="34">
  <si>
    <t>08/22/2016 - 01/04/2017</t>
    <phoneticPr fontId="1" type="noConversion"/>
  </si>
  <si>
    <t>01/05/2017 - 05/21/2017</t>
    <phoneticPr fontId="1" type="noConversion"/>
  </si>
  <si>
    <t>05/22/2017 - 08/20/2017</t>
    <phoneticPr fontId="1" type="noConversion"/>
  </si>
  <si>
    <t>Academic Year 2017</t>
    <phoneticPr fontId="1" type="noConversion"/>
  </si>
  <si>
    <t>Fall Semester 2016</t>
    <phoneticPr fontId="1" type="noConversion"/>
  </si>
  <si>
    <t>Spring Semester 2017</t>
    <phoneticPr fontId="1" type="noConversion"/>
  </si>
  <si>
    <t>Summer 2017</t>
    <phoneticPr fontId="1" type="noConversion"/>
  </si>
  <si>
    <t>Fall 2016</t>
    <phoneticPr fontId="1" type="noConversion"/>
  </si>
  <si>
    <t>Spring 2017</t>
    <phoneticPr fontId="1" type="noConversion"/>
  </si>
  <si>
    <r>
      <t>Salary</t>
    </r>
    <r>
      <rPr>
        <sz val="10"/>
        <rFont val="Arial"/>
      </rPr>
      <t xml:space="preserve">  =  hourly rate  *  hours per pay period  *  # of pay periods</t>
    </r>
    <phoneticPr fontId="1" type="noConversion"/>
  </si>
  <si>
    <r>
      <t>Tuition Benefit</t>
    </r>
    <r>
      <rPr>
        <sz val="10"/>
        <rFont val="Arial"/>
      </rPr>
      <t xml:space="preserve">  =  hours per pay period  *  # of pay periods  *  tuition rate per hour</t>
    </r>
    <phoneticPr fontId="1" type="noConversion"/>
  </si>
  <si>
    <r>
      <t xml:space="preserve">The </t>
    </r>
    <r>
      <rPr>
        <b/>
        <sz val="10"/>
        <rFont val="Arial"/>
      </rPr>
      <t>Advanced Masters</t>
    </r>
    <r>
      <rPr>
        <sz val="10"/>
        <rFont val="Arial"/>
      </rPr>
      <t xml:space="preserve"> graduate student must have:  (1) an approved Master's Degree Program form on file with the Graduate School; (2) completed all coursework on the Degree Program form, with grades posted to the transcript; (3) met the Master's thesis credit requirement; and (4) completed the "Application for Advanced Master's Status"   form and submitted it to the Graduate School.  The </t>
    </r>
    <r>
      <rPr>
        <b/>
        <sz val="10"/>
        <rFont val="Arial"/>
      </rPr>
      <t>Advanced Ph.D.</t>
    </r>
    <r>
      <rPr>
        <sz val="10"/>
        <rFont val="Arial"/>
      </rPr>
      <t xml:space="preserve"> graduate student must have:  (1) passed their oral and preliminary exams; (2) completed the 24 required doctoral thesis credits of XXXX 8888 or its equivalent; and (3) completed the "Application for Advanced Doctoral Status" form and submitted it to the Graduate School.</t>
    </r>
    <phoneticPr fontId="1" type="noConversion"/>
  </si>
  <si>
    <r>
      <t>Direct Costs</t>
    </r>
    <r>
      <rPr>
        <sz val="10"/>
        <rFont val="Arial"/>
      </rPr>
      <t xml:space="preserve">  =  salary  +  fringe  +  tuition benefit</t>
    </r>
    <phoneticPr fontId="1" type="noConversion"/>
  </si>
  <si>
    <t>CALCULATION FORMULAS</t>
    <phoneticPr fontId="1" type="noConversion"/>
  </si>
  <si>
    <r>
      <t>Fringe</t>
    </r>
    <r>
      <rPr>
        <sz val="10"/>
        <rFont val="Arial"/>
      </rPr>
      <t xml:space="preserve">  =  salary  *  fringe rate</t>
    </r>
    <phoneticPr fontId="1" type="noConversion"/>
  </si>
  <si>
    <t>Indirect Costs</t>
    <phoneticPr fontId="1" type="noConversion"/>
  </si>
  <si>
    <t># of Pay Periods</t>
    <phoneticPr fontId="1" type="noConversion"/>
  </si>
  <si>
    <t>Hrs Per Pay Period</t>
    <phoneticPr fontId="1" type="noConversion"/>
  </si>
  <si>
    <t xml:space="preserve">Indirect Cost Rate (MTDC) </t>
    <phoneticPr fontId="1" type="noConversion"/>
  </si>
  <si>
    <r>
      <t>Indirect Costs</t>
    </r>
    <r>
      <rPr>
        <sz val="10"/>
        <rFont val="Arial"/>
      </rPr>
      <t xml:space="preserve">  =  (direct costs  -  tuition benefit)  *  indirect cost rate</t>
    </r>
    <phoneticPr fontId="1" type="noConversion"/>
  </si>
  <si>
    <t>Total Direct Costs</t>
    <phoneticPr fontId="1" type="noConversion"/>
  </si>
  <si>
    <t>Academic Yr (AY)</t>
    <phoneticPr fontId="1" type="noConversion"/>
  </si>
  <si>
    <t>Salary</t>
    <phoneticPr fontId="1" type="noConversion"/>
  </si>
  <si>
    <t xml:space="preserve"> MASTERS</t>
    <phoneticPr fontId="1" type="noConversion"/>
  </si>
  <si>
    <t>DOCTORAL</t>
    <phoneticPr fontId="1" type="noConversion"/>
  </si>
  <si>
    <t>ADVANCED DOCTORAL</t>
    <phoneticPr fontId="1" type="noConversion"/>
  </si>
  <si>
    <t>Academic Yr</t>
    <phoneticPr fontId="1" type="noConversion"/>
  </si>
  <si>
    <t>Hourly Rate</t>
    <phoneticPr fontId="1" type="noConversion"/>
  </si>
  <si>
    <t>Fringe Rate</t>
    <phoneticPr fontId="1" type="noConversion"/>
  </si>
  <si>
    <t>Fringe</t>
    <phoneticPr fontId="1" type="noConversion"/>
  </si>
  <si>
    <t>Tuition Rate per Hr.</t>
    <phoneticPr fontId="1" type="noConversion"/>
  </si>
  <si>
    <t>Tuition   Benefit</t>
    <phoneticPr fontId="1" type="noConversion"/>
  </si>
  <si>
    <t>ADVANCED MASTERS</t>
    <phoneticPr fontId="1" type="noConversion"/>
  </si>
  <si>
    <t>08/22/2016 - 05/21/2017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</si>
</sst>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&quot;$&quot;#,##0.00"/>
    <numFmt numFmtId="166" formatCode="mm/dd/yy"/>
  </numFmts>
  <fonts count="7" x14ac:knownFonts="1">
    <font>
      <sz val="10"/>
      <name val="Verdana"/>
    </font>
    <font>
      <sz val="8"/>
      <name val="Verdana"/>
    </font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Verdana"/>
    </font>
    <font>
      <u/>
      <sz val="10"/>
      <color theme="11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2" borderId="2" xfId="0" applyNumberFormat="1" applyFont="1" applyFill="1" applyBorder="1"/>
    <xf numFmtId="10" fontId="2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/>
    <xf numFmtId="164" fontId="2" fillId="0" borderId="2" xfId="0" applyNumberFormat="1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" xfId="0" applyFont="1" applyBorder="1"/>
    <xf numFmtId="0" fontId="2" fillId="0" borderId="9" xfId="0" applyFont="1" applyBorder="1"/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2" fillId="4" borderId="3" xfId="0" applyNumberFormat="1" applyFont="1" applyFill="1" applyBorder="1"/>
    <xf numFmtId="0" fontId="4" fillId="0" borderId="8" xfId="0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9" xfId="0" applyNumberFormat="1" applyFont="1" applyBorder="1"/>
    <xf numFmtId="10" fontId="2" fillId="0" borderId="5" xfId="0" applyNumberFormat="1" applyFont="1" applyBorder="1"/>
    <xf numFmtId="165" fontId="4" fillId="0" borderId="8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165" fontId="2" fillId="0" borderId="9" xfId="0" applyNumberFormat="1" applyFont="1" applyBorder="1"/>
    <xf numFmtId="165" fontId="4" fillId="0" borderId="9" xfId="0" applyNumberFormat="1" applyFont="1" applyBorder="1" applyAlignment="1">
      <alignment horizontal="center" wrapText="1"/>
    </xf>
    <xf numFmtId="164" fontId="2" fillId="5" borderId="4" xfId="0" applyNumberFormat="1" applyFont="1" applyFill="1" applyBorder="1"/>
    <xf numFmtId="165" fontId="2" fillId="6" borderId="4" xfId="0" applyNumberFormat="1" applyFont="1" applyFill="1" applyBorder="1"/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2" borderId="9" xfId="0" applyNumberFormat="1" applyFont="1" applyFill="1" applyBorder="1"/>
    <xf numFmtId="164" fontId="2" fillId="3" borderId="9" xfId="0" applyNumberFormat="1" applyFont="1" applyFill="1" applyBorder="1"/>
    <xf numFmtId="164" fontId="2" fillId="0" borderId="9" xfId="0" applyNumberFormat="1" applyFont="1" applyBorder="1"/>
    <xf numFmtId="164" fontId="2" fillId="4" borderId="6" xfId="0" applyNumberFormat="1" applyFont="1" applyFill="1" applyBorder="1"/>
    <xf numFmtId="10" fontId="2" fillId="0" borderId="1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15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4" fillId="7" borderId="20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left"/>
    </xf>
    <xf numFmtId="0" fontId="4" fillId="7" borderId="2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zoomScale="125" workbookViewId="0">
      <selection activeCell="K3" sqref="K3"/>
    </sheetView>
  </sheetViews>
  <sheetFormatPr baseColWidth="10" defaultRowHeight="12" x14ac:dyDescent="0"/>
  <cols>
    <col min="1" max="1" width="12.28515625" style="1" customWidth="1"/>
    <col min="2" max="2" width="6.85546875" style="4" customWidth="1"/>
    <col min="3" max="3" width="6.7109375" style="4" customWidth="1"/>
    <col min="4" max="4" width="8.7109375" style="4" customWidth="1"/>
    <col min="5" max="5" width="10" style="1" customWidth="1"/>
    <col min="6" max="6" width="7.140625" style="4" customWidth="1"/>
    <col min="7" max="7" width="10" style="1" customWidth="1"/>
    <col min="8" max="8" width="7.85546875" style="1" customWidth="1"/>
    <col min="9" max="10" width="10" style="1" customWidth="1"/>
    <col min="11" max="11" width="10.28515625" style="1" customWidth="1"/>
    <col min="12" max="12" width="13.140625" style="3" customWidth="1"/>
    <col min="13" max="16384" width="10.7109375" style="1"/>
  </cols>
  <sheetData>
    <row r="1" spans="1:12" s="50" customFormat="1" ht="42" customHeight="1" thickBot="1">
      <c r="A1" s="43"/>
      <c r="B1" s="44" t="s">
        <v>27</v>
      </c>
      <c r="C1" s="44" t="s">
        <v>17</v>
      </c>
      <c r="D1" s="44" t="s">
        <v>16</v>
      </c>
      <c r="E1" s="45" t="s">
        <v>22</v>
      </c>
      <c r="F1" s="44" t="s">
        <v>28</v>
      </c>
      <c r="G1" s="46" t="s">
        <v>29</v>
      </c>
      <c r="H1" s="44" t="s">
        <v>30</v>
      </c>
      <c r="I1" s="47" t="s">
        <v>31</v>
      </c>
      <c r="J1" s="48" t="s">
        <v>20</v>
      </c>
      <c r="K1" s="44" t="s">
        <v>18</v>
      </c>
      <c r="L1" s="49" t="s">
        <v>15</v>
      </c>
    </row>
    <row r="2" spans="1:12" s="2" customFormat="1" ht="14" customHeight="1" thickBot="1">
      <c r="A2" s="80" t="s">
        <v>23</v>
      </c>
      <c r="B2" s="81"/>
      <c r="C2" s="18"/>
      <c r="D2" s="19"/>
      <c r="E2" s="19"/>
      <c r="F2" s="19"/>
      <c r="G2" s="19"/>
      <c r="H2" s="19"/>
      <c r="I2" s="19"/>
      <c r="J2" s="21"/>
      <c r="K2" s="19"/>
      <c r="L2" s="25"/>
    </row>
    <row r="3" spans="1:12" ht="14" customHeight="1" thickBot="1">
      <c r="A3" s="16" t="s">
        <v>21</v>
      </c>
      <c r="B3" s="41">
        <v>19.47</v>
      </c>
      <c r="C3" s="7">
        <v>40</v>
      </c>
      <c r="D3" s="7">
        <v>19.5</v>
      </c>
      <c r="E3" s="8">
        <f>B3*C3*D3</f>
        <v>15186.599999999999</v>
      </c>
      <c r="F3" s="9">
        <v>0.16900000000000001</v>
      </c>
      <c r="G3" s="10">
        <f>E3*F3</f>
        <v>2566.5353999999998</v>
      </c>
      <c r="H3" s="11">
        <v>18.940000000000001</v>
      </c>
      <c r="I3" s="20">
        <f>C3*D3*H3</f>
        <v>14773.2</v>
      </c>
      <c r="J3" s="29">
        <f>E3+G3+I3</f>
        <v>32526.3354</v>
      </c>
      <c r="K3" s="24">
        <v>0.52</v>
      </c>
      <c r="L3" s="30">
        <f>(E3+G3)*K3</f>
        <v>9231.6304079999991</v>
      </c>
    </row>
    <row r="4" spans="1:12" ht="14" customHeight="1" thickBot="1">
      <c r="A4" s="6" t="s">
        <v>7</v>
      </c>
      <c r="B4" s="41">
        <v>19.47</v>
      </c>
      <c r="C4" s="7">
        <v>40</v>
      </c>
      <c r="D4" s="7">
        <v>9.8000000000000007</v>
      </c>
      <c r="E4" s="8">
        <f t="shared" ref="E4:E6" si="0">B4*C4*D4</f>
        <v>7632.24</v>
      </c>
      <c r="F4" s="9">
        <v>0.16900000000000001</v>
      </c>
      <c r="G4" s="10">
        <f t="shared" ref="G4:G6" si="1">E4*F4</f>
        <v>1289.8485600000001</v>
      </c>
      <c r="H4" s="12">
        <v>18.940000000000001</v>
      </c>
      <c r="I4" s="20">
        <f t="shared" ref="I4:I6" si="2">C4*D4*H4</f>
        <v>7424.4800000000005</v>
      </c>
      <c r="J4" s="29">
        <f t="shared" ref="J4:J6" si="3">E4+G4+I4</f>
        <v>16346.56856</v>
      </c>
      <c r="K4" s="24">
        <v>0.52</v>
      </c>
      <c r="L4" s="30">
        <f t="shared" ref="L4:L6" si="4">(E4+G4)*K4</f>
        <v>4639.4860512000005</v>
      </c>
    </row>
    <row r="5" spans="1:12" ht="14" customHeight="1" thickBot="1">
      <c r="A5" s="6" t="s">
        <v>8</v>
      </c>
      <c r="B5" s="41">
        <v>19.47</v>
      </c>
      <c r="C5" s="7">
        <v>40</v>
      </c>
      <c r="D5" s="7">
        <v>9.6999999999999993</v>
      </c>
      <c r="E5" s="8">
        <f t="shared" si="0"/>
        <v>7554.3599999999988</v>
      </c>
      <c r="F5" s="9">
        <v>0.16900000000000001</v>
      </c>
      <c r="G5" s="10">
        <f t="shared" si="1"/>
        <v>1276.6868399999998</v>
      </c>
      <c r="H5" s="12">
        <v>18.940000000000001</v>
      </c>
      <c r="I5" s="20">
        <f t="shared" si="2"/>
        <v>7348.72</v>
      </c>
      <c r="J5" s="29">
        <f t="shared" si="3"/>
        <v>16179.76684</v>
      </c>
      <c r="K5" s="24">
        <v>0.52</v>
      </c>
      <c r="L5" s="30">
        <f t="shared" si="4"/>
        <v>4592.1443567999995</v>
      </c>
    </row>
    <row r="6" spans="1:12" ht="14" customHeight="1" thickBot="1">
      <c r="A6" s="6" t="s">
        <v>6</v>
      </c>
      <c r="B6" s="41">
        <v>19.47</v>
      </c>
      <c r="C6" s="7">
        <v>40</v>
      </c>
      <c r="D6" s="7">
        <v>6.5</v>
      </c>
      <c r="E6" s="8">
        <f t="shared" si="0"/>
        <v>5062.2</v>
      </c>
      <c r="F6" s="9">
        <v>0.16900000000000001</v>
      </c>
      <c r="G6" s="10">
        <f t="shared" si="1"/>
        <v>855.51179999999999</v>
      </c>
      <c r="H6" s="11">
        <v>0</v>
      </c>
      <c r="I6" s="20">
        <f t="shared" si="2"/>
        <v>0</v>
      </c>
      <c r="J6" s="29">
        <f t="shared" si="3"/>
        <v>5917.7118</v>
      </c>
      <c r="K6" s="24">
        <v>0.52</v>
      </c>
      <c r="L6" s="30">
        <f t="shared" si="4"/>
        <v>3077.2101360000001</v>
      </c>
    </row>
    <row r="7" spans="1:12" ht="10" customHeight="1" thickBot="1">
      <c r="A7" s="17"/>
      <c r="B7" s="31"/>
      <c r="C7" s="7"/>
      <c r="D7" s="7"/>
      <c r="E7" s="11"/>
      <c r="F7" s="9"/>
      <c r="G7" s="11"/>
      <c r="H7" s="11"/>
      <c r="I7" s="12"/>
      <c r="J7" s="22"/>
      <c r="K7" s="13"/>
      <c r="L7" s="26"/>
    </row>
    <row r="8" spans="1:12" ht="14" customHeight="1" thickBot="1">
      <c r="A8" s="80" t="s">
        <v>32</v>
      </c>
      <c r="B8" s="81"/>
      <c r="C8" s="42"/>
      <c r="D8" s="7"/>
      <c r="E8" s="11"/>
      <c r="F8" s="9"/>
      <c r="G8" s="11"/>
      <c r="H8" s="11"/>
      <c r="I8" s="12"/>
      <c r="J8" s="23"/>
      <c r="K8" s="13"/>
      <c r="L8" s="27"/>
    </row>
    <row r="9" spans="1:12" ht="14" customHeight="1" thickBot="1">
      <c r="A9" s="16" t="s">
        <v>26</v>
      </c>
      <c r="B9" s="41">
        <v>19.47</v>
      </c>
      <c r="C9" s="7">
        <v>40</v>
      </c>
      <c r="D9" s="7">
        <v>19.5</v>
      </c>
      <c r="E9" s="8">
        <f>B9*C9*D9</f>
        <v>15186.599999999999</v>
      </c>
      <c r="F9" s="9">
        <v>0.16900000000000001</v>
      </c>
      <c r="G9" s="10">
        <f>E9*F9</f>
        <v>2566.5353999999998</v>
      </c>
      <c r="H9" s="11">
        <v>3.01</v>
      </c>
      <c r="I9" s="20">
        <f>C9*D9*H9</f>
        <v>2347.7999999999997</v>
      </c>
      <c r="J9" s="29">
        <f>E9+G9+I9</f>
        <v>20100.935399999998</v>
      </c>
      <c r="K9" s="24">
        <v>0.52</v>
      </c>
      <c r="L9" s="30">
        <f>(E9+G9)*K9</f>
        <v>9231.6304079999991</v>
      </c>
    </row>
    <row r="10" spans="1:12" ht="14" customHeight="1" thickBot="1">
      <c r="A10" s="6" t="s">
        <v>7</v>
      </c>
      <c r="B10" s="41">
        <v>19.47</v>
      </c>
      <c r="C10" s="7">
        <v>40</v>
      </c>
      <c r="D10" s="7">
        <v>9.8000000000000007</v>
      </c>
      <c r="E10" s="8">
        <f t="shared" ref="E10:E12" si="5">B10*C10*D10</f>
        <v>7632.24</v>
      </c>
      <c r="F10" s="9">
        <v>0.16900000000000001</v>
      </c>
      <c r="G10" s="10">
        <f t="shared" ref="G10:G12" si="6">E10*F10</f>
        <v>1289.8485600000001</v>
      </c>
      <c r="H10" s="11">
        <v>3.01</v>
      </c>
      <c r="I10" s="20">
        <f t="shared" ref="I10:I12" si="7">C10*D10*H10</f>
        <v>1179.9199999999998</v>
      </c>
      <c r="J10" s="29">
        <f t="shared" ref="J10:J12" si="8">E10+G10+I10</f>
        <v>10102.00856</v>
      </c>
      <c r="K10" s="24">
        <v>0.52</v>
      </c>
      <c r="L10" s="30">
        <f t="shared" ref="L10:L12" si="9">(E10+G10)*K10</f>
        <v>4639.4860512000005</v>
      </c>
    </row>
    <row r="11" spans="1:12" ht="14" customHeight="1" thickBot="1">
      <c r="A11" s="6" t="s">
        <v>8</v>
      </c>
      <c r="B11" s="41">
        <v>19.47</v>
      </c>
      <c r="C11" s="7">
        <v>40</v>
      </c>
      <c r="D11" s="7">
        <v>9.6999999999999993</v>
      </c>
      <c r="E11" s="8">
        <f t="shared" si="5"/>
        <v>7554.3599999999988</v>
      </c>
      <c r="F11" s="9">
        <v>0.16900000000000001</v>
      </c>
      <c r="G11" s="10">
        <f t="shared" si="6"/>
        <v>1276.6868399999998</v>
      </c>
      <c r="H11" s="11">
        <v>3.01</v>
      </c>
      <c r="I11" s="20">
        <f t="shared" si="7"/>
        <v>1167.8799999999999</v>
      </c>
      <c r="J11" s="29">
        <f t="shared" si="8"/>
        <v>9998.9268399999983</v>
      </c>
      <c r="K11" s="24">
        <v>0.52</v>
      </c>
      <c r="L11" s="30">
        <f t="shared" si="9"/>
        <v>4592.1443567999995</v>
      </c>
    </row>
    <row r="12" spans="1:12" ht="14" customHeight="1" thickBot="1">
      <c r="A12" s="6" t="s">
        <v>6</v>
      </c>
      <c r="B12" s="41">
        <v>19.47</v>
      </c>
      <c r="C12" s="7">
        <v>40</v>
      </c>
      <c r="D12" s="7">
        <v>6.5</v>
      </c>
      <c r="E12" s="8">
        <f t="shared" si="5"/>
        <v>5062.2</v>
      </c>
      <c r="F12" s="9">
        <v>0.16900000000000001</v>
      </c>
      <c r="G12" s="10">
        <f t="shared" si="6"/>
        <v>855.51179999999999</v>
      </c>
      <c r="H12" s="11">
        <v>0</v>
      </c>
      <c r="I12" s="20">
        <f t="shared" si="7"/>
        <v>0</v>
      </c>
      <c r="J12" s="29">
        <f t="shared" si="8"/>
        <v>5917.7118</v>
      </c>
      <c r="K12" s="24">
        <v>0.52</v>
      </c>
      <c r="L12" s="30">
        <f t="shared" si="9"/>
        <v>3077.2101360000001</v>
      </c>
    </row>
    <row r="13" spans="1:12" ht="10" customHeight="1" thickBot="1">
      <c r="A13" s="17"/>
      <c r="B13" s="31"/>
      <c r="C13" s="7"/>
      <c r="D13" s="7"/>
      <c r="E13" s="11"/>
      <c r="F13" s="9"/>
      <c r="G13" s="11"/>
      <c r="H13" s="11"/>
      <c r="I13" s="12"/>
      <c r="J13" s="22"/>
      <c r="K13" s="13"/>
      <c r="L13" s="26"/>
    </row>
    <row r="14" spans="1:12" s="2" customFormat="1" ht="14" customHeight="1" thickBot="1">
      <c r="A14" s="80" t="s">
        <v>24</v>
      </c>
      <c r="B14" s="81"/>
      <c r="C14" s="14"/>
      <c r="D14" s="5"/>
      <c r="E14" s="5"/>
      <c r="F14" s="9"/>
      <c r="G14" s="5"/>
      <c r="H14" s="5"/>
      <c r="I14" s="5"/>
      <c r="J14" s="15"/>
      <c r="K14" s="5"/>
      <c r="L14" s="28"/>
    </row>
    <row r="15" spans="1:12" ht="14" customHeight="1" thickBot="1">
      <c r="A15" s="16" t="s">
        <v>26</v>
      </c>
      <c r="B15" s="41">
        <v>22.79</v>
      </c>
      <c r="C15" s="7">
        <v>40</v>
      </c>
      <c r="D15" s="7">
        <v>19.5</v>
      </c>
      <c r="E15" s="8">
        <f>B15*C15*D15</f>
        <v>17776.199999999997</v>
      </c>
      <c r="F15" s="9">
        <v>0.16900000000000001</v>
      </c>
      <c r="G15" s="10">
        <f>E15*F15</f>
        <v>3004.1777999999999</v>
      </c>
      <c r="H15" s="12">
        <v>18.940000000000001</v>
      </c>
      <c r="I15" s="20">
        <f>C15*D15*H15</f>
        <v>14773.2</v>
      </c>
      <c r="J15" s="29">
        <f>E15+G15+I15</f>
        <v>35553.577799999999</v>
      </c>
      <c r="K15" s="24">
        <v>0.52</v>
      </c>
      <c r="L15" s="30">
        <f>(E15+G15)*K15</f>
        <v>10805.796456</v>
      </c>
    </row>
    <row r="16" spans="1:12" ht="14" customHeight="1" thickBot="1">
      <c r="A16" s="6" t="s">
        <v>7</v>
      </c>
      <c r="B16" s="41">
        <v>22.79</v>
      </c>
      <c r="C16" s="7">
        <v>40</v>
      </c>
      <c r="D16" s="7">
        <v>9.8000000000000007</v>
      </c>
      <c r="E16" s="8">
        <f t="shared" ref="E16:E18" si="10">B16*C16*D16</f>
        <v>8933.68</v>
      </c>
      <c r="F16" s="9">
        <v>0.16900000000000001</v>
      </c>
      <c r="G16" s="10">
        <f t="shared" ref="G16:G18" si="11">E16*F16</f>
        <v>1509.7919200000001</v>
      </c>
      <c r="H16" s="12">
        <v>18.940000000000001</v>
      </c>
      <c r="I16" s="20">
        <f t="shared" ref="I16:I18" si="12">C16*D16*H16</f>
        <v>7424.4800000000005</v>
      </c>
      <c r="J16" s="29">
        <f t="shared" ref="J16:J18" si="13">E16+G16+I16</f>
        <v>17867.95192</v>
      </c>
      <c r="K16" s="24">
        <v>0.52</v>
      </c>
      <c r="L16" s="30">
        <f t="shared" ref="L16:L18" si="14">(E16+G16)*K16</f>
        <v>5430.6053984</v>
      </c>
    </row>
    <row r="17" spans="1:12" ht="14" customHeight="1" thickBot="1">
      <c r="A17" s="6" t="s">
        <v>8</v>
      </c>
      <c r="B17" s="41">
        <v>22.79</v>
      </c>
      <c r="C17" s="7">
        <v>40</v>
      </c>
      <c r="D17" s="7">
        <v>9.6999999999999993</v>
      </c>
      <c r="E17" s="8">
        <f t="shared" si="10"/>
        <v>8842.5199999999986</v>
      </c>
      <c r="F17" s="9">
        <v>0.16900000000000001</v>
      </c>
      <c r="G17" s="10">
        <f t="shared" si="11"/>
        <v>1494.3858799999998</v>
      </c>
      <c r="H17" s="12">
        <v>18.940000000000001</v>
      </c>
      <c r="I17" s="20">
        <f t="shared" si="12"/>
        <v>7348.72</v>
      </c>
      <c r="J17" s="29">
        <f t="shared" si="13"/>
        <v>17685.62588</v>
      </c>
      <c r="K17" s="24">
        <v>0.52</v>
      </c>
      <c r="L17" s="30">
        <f t="shared" si="14"/>
        <v>5375.1910575999991</v>
      </c>
    </row>
    <row r="18" spans="1:12" ht="14" customHeight="1" thickBot="1">
      <c r="A18" s="6" t="s">
        <v>6</v>
      </c>
      <c r="B18" s="41">
        <v>22.79</v>
      </c>
      <c r="C18" s="7">
        <v>40</v>
      </c>
      <c r="D18" s="7">
        <v>6.5</v>
      </c>
      <c r="E18" s="8">
        <f t="shared" si="10"/>
        <v>5925.4</v>
      </c>
      <c r="F18" s="9">
        <v>0.16900000000000001</v>
      </c>
      <c r="G18" s="10">
        <f t="shared" si="11"/>
        <v>1001.3926</v>
      </c>
      <c r="H18" s="11">
        <v>0</v>
      </c>
      <c r="I18" s="20">
        <f t="shared" si="12"/>
        <v>0</v>
      </c>
      <c r="J18" s="29">
        <f t="shared" si="13"/>
        <v>6926.7925999999998</v>
      </c>
      <c r="K18" s="24">
        <v>0.52</v>
      </c>
      <c r="L18" s="30">
        <f t="shared" si="14"/>
        <v>3601.9321519999999</v>
      </c>
    </row>
    <row r="19" spans="1:12" ht="10" customHeight="1" thickBot="1">
      <c r="A19" s="17"/>
      <c r="B19" s="31"/>
      <c r="C19" s="7"/>
      <c r="D19" s="7"/>
      <c r="E19" s="11"/>
      <c r="F19" s="9"/>
      <c r="G19" s="11"/>
      <c r="H19" s="11"/>
      <c r="I19" s="12"/>
      <c r="J19" s="22"/>
      <c r="K19" s="13"/>
      <c r="L19" s="26"/>
    </row>
    <row r="20" spans="1:12" ht="14" customHeight="1" thickBot="1">
      <c r="A20" s="80" t="s">
        <v>25</v>
      </c>
      <c r="B20" s="81"/>
      <c r="C20" s="42"/>
      <c r="D20" s="7"/>
      <c r="E20" s="11"/>
      <c r="F20" s="9"/>
      <c r="G20" s="11"/>
      <c r="H20" s="11"/>
      <c r="I20" s="12"/>
      <c r="J20" s="23"/>
      <c r="K20" s="13"/>
      <c r="L20" s="27"/>
    </row>
    <row r="21" spans="1:12" ht="14" customHeight="1" thickBot="1">
      <c r="A21" s="16" t="s">
        <v>26</v>
      </c>
      <c r="B21" s="41">
        <v>22.79</v>
      </c>
      <c r="C21" s="7">
        <v>40</v>
      </c>
      <c r="D21" s="7">
        <v>19.5</v>
      </c>
      <c r="E21" s="8">
        <f>B21*C21*D21</f>
        <v>17776.199999999997</v>
      </c>
      <c r="F21" s="9">
        <v>0.16900000000000001</v>
      </c>
      <c r="G21" s="10">
        <f>E21*F21</f>
        <v>3004.1777999999999</v>
      </c>
      <c r="H21" s="11">
        <v>3.01</v>
      </c>
      <c r="I21" s="20">
        <f>C21*D21*H21</f>
        <v>2347.7999999999997</v>
      </c>
      <c r="J21" s="29">
        <f>E21+G21+I21</f>
        <v>23128.177799999998</v>
      </c>
      <c r="K21" s="24">
        <v>0.52</v>
      </c>
      <c r="L21" s="30">
        <f>(E21+G21)*K21</f>
        <v>10805.796456</v>
      </c>
    </row>
    <row r="22" spans="1:12" ht="14" customHeight="1" thickBot="1">
      <c r="A22" s="6" t="s">
        <v>7</v>
      </c>
      <c r="B22" s="41">
        <v>22.79</v>
      </c>
      <c r="C22" s="7">
        <v>40</v>
      </c>
      <c r="D22" s="7">
        <v>9.8000000000000007</v>
      </c>
      <c r="E22" s="8">
        <f t="shared" ref="E22:E24" si="15">B22*C22*D22</f>
        <v>8933.68</v>
      </c>
      <c r="F22" s="9">
        <v>0.16900000000000001</v>
      </c>
      <c r="G22" s="10">
        <f t="shared" ref="G22:G24" si="16">E22*F22</f>
        <v>1509.7919200000001</v>
      </c>
      <c r="H22" s="11">
        <v>3.01</v>
      </c>
      <c r="I22" s="20">
        <f t="shared" ref="I22:I23" si="17">C22*D22*H22</f>
        <v>1179.9199999999998</v>
      </c>
      <c r="J22" s="29">
        <f t="shared" ref="J22:J24" si="18">E22+G22+I22</f>
        <v>11623.39192</v>
      </c>
      <c r="K22" s="24">
        <v>0.52</v>
      </c>
      <c r="L22" s="30">
        <f t="shared" ref="L22:L24" si="19">(E22+G22)*K22</f>
        <v>5430.6053984</v>
      </c>
    </row>
    <row r="23" spans="1:12" ht="14" customHeight="1" thickBot="1">
      <c r="A23" s="6" t="s">
        <v>8</v>
      </c>
      <c r="B23" s="41">
        <v>22.79</v>
      </c>
      <c r="C23" s="32">
        <v>40</v>
      </c>
      <c r="D23" s="32">
        <v>9.6999999999999993</v>
      </c>
      <c r="E23" s="33">
        <f t="shared" si="15"/>
        <v>8842.5199999999986</v>
      </c>
      <c r="F23" s="9">
        <v>0.16900000000000001</v>
      </c>
      <c r="G23" s="34">
        <f t="shared" si="16"/>
        <v>1494.3858799999998</v>
      </c>
      <c r="H23" s="35">
        <v>3.01</v>
      </c>
      <c r="I23" s="36">
        <f t="shared" si="17"/>
        <v>1167.8799999999999</v>
      </c>
      <c r="J23" s="29">
        <f t="shared" si="18"/>
        <v>11504.785879999998</v>
      </c>
      <c r="K23" s="37">
        <v>0.52</v>
      </c>
      <c r="L23" s="30">
        <f t="shared" si="19"/>
        <v>5375.1910575999991</v>
      </c>
    </row>
    <row r="24" spans="1:12" ht="14" customHeight="1" thickBot="1">
      <c r="A24" s="6" t="s">
        <v>6</v>
      </c>
      <c r="B24" s="41">
        <v>22.79</v>
      </c>
      <c r="C24" s="7">
        <v>40</v>
      </c>
      <c r="D24" s="7">
        <v>6.5</v>
      </c>
      <c r="E24" s="8">
        <f t="shared" si="15"/>
        <v>5925.4</v>
      </c>
      <c r="F24" s="9">
        <v>0.16900000000000001</v>
      </c>
      <c r="G24" s="10">
        <f t="shared" si="16"/>
        <v>1001.3926</v>
      </c>
      <c r="H24" s="11">
        <v>0</v>
      </c>
      <c r="I24" s="20">
        <f>C24*D24*H24</f>
        <v>0</v>
      </c>
      <c r="J24" s="29">
        <f t="shared" si="18"/>
        <v>6926.7925999999998</v>
      </c>
      <c r="K24" s="24">
        <v>0.52</v>
      </c>
      <c r="L24" s="30">
        <f t="shared" si="19"/>
        <v>3601.9321519999999</v>
      </c>
    </row>
    <row r="25" spans="1:12" ht="14" customHeight="1" thickBot="1">
      <c r="A25" s="38"/>
      <c r="B25" s="39"/>
      <c r="C25" s="39"/>
      <c r="D25" s="39"/>
      <c r="E25" s="38"/>
      <c r="F25" s="39"/>
      <c r="G25" s="38"/>
      <c r="H25" s="38"/>
      <c r="I25" s="38"/>
      <c r="J25" s="38"/>
      <c r="K25" s="38"/>
      <c r="L25" s="40"/>
    </row>
    <row r="26" spans="1:12" ht="14" customHeight="1" thickBot="1">
      <c r="A26" s="54" t="s">
        <v>13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ht="14" customHeight="1">
      <c r="A27" s="77" t="s">
        <v>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4" customHeight="1">
      <c r="A28" s="79" t="s">
        <v>14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4" customHeight="1">
      <c r="A29" s="79" t="s">
        <v>10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14" customHeight="1">
      <c r="A30" s="58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" customHeight="1">
      <c r="A31" s="57" t="s">
        <v>19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0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1:12" s="51" customFormat="1" ht="54" customHeight="1">
      <c r="A33" s="76" t="s">
        <v>11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0" customHeight="1" thickBo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2" ht="13" customHeight="1">
      <c r="A35" s="69" t="s">
        <v>33</v>
      </c>
      <c r="B35" s="70"/>
      <c r="C35" s="71" t="s">
        <v>3</v>
      </c>
      <c r="D35" s="71"/>
      <c r="E35" s="72"/>
      <c r="F35" s="73"/>
      <c r="G35" s="74"/>
      <c r="H35" s="74"/>
      <c r="I35" s="74"/>
      <c r="J35" s="74"/>
      <c r="K35" s="74"/>
      <c r="L35" s="74"/>
    </row>
    <row r="36" spans="1:12" ht="13" customHeight="1">
      <c r="A36" s="73" t="s">
        <v>0</v>
      </c>
      <c r="B36" s="74"/>
      <c r="C36" s="63" t="s">
        <v>4</v>
      </c>
      <c r="D36" s="63"/>
      <c r="E36" s="75"/>
      <c r="F36" s="73"/>
      <c r="G36" s="74"/>
      <c r="H36" s="74"/>
      <c r="I36" s="74"/>
      <c r="J36" s="74"/>
      <c r="K36" s="74"/>
      <c r="L36" s="74"/>
    </row>
    <row r="37" spans="1:12" ht="13" customHeight="1">
      <c r="A37" s="73" t="s">
        <v>1</v>
      </c>
      <c r="B37" s="74"/>
      <c r="C37" s="63" t="s">
        <v>5</v>
      </c>
      <c r="D37" s="63"/>
      <c r="E37" s="75"/>
      <c r="F37" s="73"/>
      <c r="G37" s="74"/>
      <c r="H37" s="74"/>
      <c r="I37" s="74"/>
      <c r="J37" s="74"/>
      <c r="K37" s="74"/>
      <c r="L37" s="74"/>
    </row>
    <row r="38" spans="1:12" ht="13" customHeight="1" thickBot="1">
      <c r="A38" s="65" t="s">
        <v>2</v>
      </c>
      <c r="B38" s="66"/>
      <c r="C38" s="67" t="s">
        <v>6</v>
      </c>
      <c r="D38" s="67"/>
      <c r="E38" s="68"/>
      <c r="F38" s="52">
        <v>41047</v>
      </c>
      <c r="G38" s="53"/>
      <c r="H38" s="53"/>
      <c r="I38" s="53"/>
      <c r="J38" s="53"/>
      <c r="K38" s="53"/>
      <c r="L38" s="53"/>
    </row>
  </sheetData>
  <mergeCells count="25">
    <mergeCell ref="A28:L28"/>
    <mergeCell ref="A29:L29"/>
    <mergeCell ref="A37:B37"/>
    <mergeCell ref="C37:E37"/>
    <mergeCell ref="A2:B2"/>
    <mergeCell ref="A8:B8"/>
    <mergeCell ref="A14:B14"/>
    <mergeCell ref="A20:B20"/>
    <mergeCell ref="F35:L35"/>
    <mergeCell ref="F38:L38"/>
    <mergeCell ref="A26:L26"/>
    <mergeCell ref="A31:L31"/>
    <mergeCell ref="A30:L30"/>
    <mergeCell ref="A32:L32"/>
    <mergeCell ref="A34:L34"/>
    <mergeCell ref="A38:B38"/>
    <mergeCell ref="C38:E38"/>
    <mergeCell ref="A35:B35"/>
    <mergeCell ref="C35:E35"/>
    <mergeCell ref="A36:B36"/>
    <mergeCell ref="C36:E36"/>
    <mergeCell ref="A33:L33"/>
    <mergeCell ref="F36:L36"/>
    <mergeCell ref="F37:L37"/>
    <mergeCell ref="A27:L27"/>
  </mergeCells>
  <phoneticPr fontId="1" type="noConversion"/>
  <printOptions gridLines="1"/>
  <pageMargins left="0.5" right="0.5" top="0.75" bottom="0.5" header="0.25" footer="0.5"/>
  <pageSetup scale="90" orientation="landscape" horizontalDpi="4294967292" verticalDpi="4294967292"/>
  <headerFooter>
    <oddHeader>&amp;C&amp;"Verdana,Bold"&amp;K0000002016-2017 Graduate Student Costs_x000D_(based on 50% appointment)_x000D_06/28/2016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Minnesota-Duluth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Doreen</dc:creator>
  <cp:lastModifiedBy>University of MN Duluth</cp:lastModifiedBy>
  <cp:lastPrinted>2014-07-11T15:30:25Z</cp:lastPrinted>
  <dcterms:created xsi:type="dcterms:W3CDTF">2014-07-02T18:08:23Z</dcterms:created>
  <dcterms:modified xsi:type="dcterms:W3CDTF">2016-06-28T20:50:57Z</dcterms:modified>
</cp:coreProperties>
</file>